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ukuyamaibuki/Library/CloudStorage/GoogleDrive-kawashibi@gmail.com/マイドライブ/ピクル/投稿/投稿中/New Dryocalamus/preliminarydecisiononlycodonmssubmittedtosalamandra/"/>
    </mc:Choice>
  </mc:AlternateContent>
  <xr:revisionPtr revIDLastSave="0" documentId="13_ncr:1_{253F14BF-A55A-FC46-9CC9-A91006177EA0}" xr6:coauthVersionLast="47" xr6:coauthVersionMax="47" xr10:uidLastSave="{00000000-0000-0000-0000-000000000000}"/>
  <bookViews>
    <workbookView xWindow="29060" yWindow="780" windowWidth="28020" windowHeight="17500" tabRatio="50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7" i="2" l="1"/>
  <c r="H7" i="2" s="1"/>
  <c r="G6" i="2"/>
  <c r="H6" i="2" s="1"/>
  <c r="G16" i="2"/>
  <c r="H16" i="2" s="1"/>
  <c r="G15" i="2"/>
  <c r="H15" i="2" s="1"/>
  <c r="G14" i="2"/>
  <c r="H14" i="2" s="1"/>
  <c r="G13" i="2"/>
  <c r="H13" i="2" s="1"/>
  <c r="G12" i="2"/>
  <c r="H12" i="2" s="1"/>
  <c r="G10" i="2"/>
  <c r="H10" i="2" s="1"/>
  <c r="G5" i="2" l="1"/>
  <c r="H5" i="2" s="1"/>
  <c r="G3" i="2"/>
  <c r="H3" i="2" s="1"/>
  <c r="G20" i="2"/>
  <c r="H20" i="2" s="1"/>
  <c r="G21" i="2"/>
  <c r="H21" i="2" s="1"/>
  <c r="G18" i="2"/>
  <c r="H18" i="2" s="1"/>
  <c r="G4" i="2"/>
  <c r="H4" i="2" s="1"/>
  <c r="G8" i="2"/>
  <c r="H8" i="2" s="1"/>
  <c r="G25" i="2"/>
  <c r="H25" i="2" s="1"/>
  <c r="G24" i="2"/>
  <c r="H24" i="2" s="1"/>
  <c r="G19" i="2"/>
  <c r="H19" i="2" s="1"/>
  <c r="G32" i="2"/>
  <c r="H32" i="2" s="1"/>
  <c r="G33" i="2"/>
  <c r="H33" i="2" s="1"/>
  <c r="G34" i="2"/>
  <c r="H34" i="2" s="1"/>
  <c r="G27" i="2"/>
  <c r="H27" i="2" s="1"/>
  <c r="G35" i="2"/>
  <c r="H35" i="2" s="1"/>
  <c r="G28" i="2"/>
  <c r="H28" i="2" s="1"/>
  <c r="G29" i="2"/>
  <c r="H29" i="2" s="1"/>
  <c r="G36" i="2"/>
  <c r="H36" i="2" s="1"/>
  <c r="G37" i="2"/>
  <c r="H37" i="2" s="1"/>
  <c r="G38" i="2"/>
  <c r="H38" i="2" s="1"/>
  <c r="G39" i="2"/>
  <c r="H39" i="2" s="1"/>
  <c r="G40" i="2"/>
  <c r="H40" i="2" s="1"/>
  <c r="G47" i="2"/>
  <c r="H47" i="2" s="1"/>
  <c r="G41" i="2"/>
  <c r="H41" i="2" s="1"/>
  <c r="G23" i="2"/>
  <c r="H23" i="2" s="1"/>
  <c r="G43" i="2"/>
  <c r="H43" i="2" s="1"/>
  <c r="G31" i="2"/>
  <c r="H31" i="2" s="1"/>
  <c r="G44" i="2"/>
  <c r="H44" i="2" s="1"/>
  <c r="G45" i="2"/>
  <c r="H45" i="2" s="1"/>
  <c r="G46" i="2"/>
  <c r="H46" i="2" s="1"/>
</calcChain>
</file>

<file path=xl/sharedStrings.xml><?xml version="1.0" encoding="utf-8"?>
<sst xmlns="http://schemas.openxmlformats.org/spreadsheetml/2006/main" count="582" uniqueCount="131">
  <si>
    <t>SVL</t>
    <phoneticPr fontId="1"/>
  </si>
  <si>
    <t>15/15/15</t>
    <phoneticPr fontId="1"/>
  </si>
  <si>
    <t>F</t>
    <phoneticPr fontId="1"/>
  </si>
  <si>
    <t>Singapore</t>
    <phoneticPr fontId="1"/>
  </si>
  <si>
    <t>M</t>
    <phoneticPr fontId="1"/>
  </si>
  <si>
    <t>MZB. Ophi. 6164</t>
    <phoneticPr fontId="1"/>
  </si>
  <si>
    <t>15/15/14</t>
    <phoneticPr fontId="1"/>
  </si>
  <si>
    <t>MZB. Ophi. 3709</t>
    <phoneticPr fontId="1"/>
  </si>
  <si>
    <t>THNHM 03242</t>
    <phoneticPr fontId="1"/>
  </si>
  <si>
    <t>THNHM11523</t>
    <phoneticPr fontId="1"/>
  </si>
  <si>
    <t>Thailand</t>
    <phoneticPr fontId="1"/>
  </si>
  <si>
    <t>-</t>
    <phoneticPr fontId="1"/>
  </si>
  <si>
    <t>THNHM 22383</t>
  </si>
  <si>
    <t>THNHM 22385</t>
  </si>
  <si>
    <t>THNHM 22390</t>
  </si>
  <si>
    <t>THNHM 2112</t>
  </si>
  <si>
    <t>THNHM 19597</t>
  </si>
  <si>
    <t>THNHM 22384</t>
  </si>
  <si>
    <t>THNHM 22386</t>
  </si>
  <si>
    <t>THNHM 22387</t>
  </si>
  <si>
    <t>THNHM 22388</t>
  </si>
  <si>
    <t>THNHM 22389</t>
  </si>
  <si>
    <t>ZRC 2.3101</t>
  </si>
  <si>
    <t>ZRC 2.7272</t>
  </si>
  <si>
    <t>ZRC 2.2597</t>
  </si>
  <si>
    <t>ZRC 2.6684</t>
  </si>
  <si>
    <t>ZRC 2.6317</t>
  </si>
  <si>
    <t>ZRC 2.5714</t>
  </si>
  <si>
    <t>ZRC 2.5440</t>
  </si>
  <si>
    <t>ZRC 2.3100</t>
  </si>
  <si>
    <t>ZRC 2.3099</t>
  </si>
  <si>
    <t>ZRC 2.3098</t>
  </si>
  <si>
    <t>ZRC 2.6097</t>
  </si>
  <si>
    <t>ZRC 2.5353</t>
    <phoneticPr fontId="1"/>
  </si>
  <si>
    <t>ZRC 2.5738</t>
    <phoneticPr fontId="1"/>
  </si>
  <si>
    <t>SM no number</t>
    <phoneticPr fontId="1"/>
  </si>
  <si>
    <t>SM RBS 001651</t>
    <phoneticPr fontId="1"/>
  </si>
  <si>
    <t>Catalogue number</t>
    <phoneticPr fontId="1"/>
  </si>
  <si>
    <t>Locality</t>
    <phoneticPr fontId="1"/>
  </si>
  <si>
    <t>Supralabials</t>
  </si>
  <si>
    <t>Infralabials</t>
  </si>
  <si>
    <t>Postoculars</t>
  </si>
  <si>
    <t>Cloacal plate</t>
  </si>
  <si>
    <t>KUHE 57392</t>
    <phoneticPr fontId="1"/>
  </si>
  <si>
    <t>KUHE 59841</t>
    <phoneticPr fontId="1"/>
  </si>
  <si>
    <t>Supralabials touch Ocular</t>
    <phoneticPr fontId="1"/>
  </si>
  <si>
    <t>1/2</t>
    <phoneticPr fontId="1"/>
  </si>
  <si>
    <t>76+</t>
    <phoneticPr fontId="1"/>
  </si>
  <si>
    <t>2/1</t>
    <phoneticPr fontId="1"/>
  </si>
  <si>
    <t>72+</t>
    <phoneticPr fontId="1"/>
  </si>
  <si>
    <t>7/8</t>
    <phoneticPr fontId="1"/>
  </si>
  <si>
    <t>91+</t>
    <phoneticPr fontId="1"/>
  </si>
  <si>
    <t>65+</t>
    <phoneticPr fontId="1"/>
  </si>
  <si>
    <t>21+</t>
    <phoneticPr fontId="1"/>
  </si>
  <si>
    <t>102+</t>
    <phoneticPr fontId="1"/>
  </si>
  <si>
    <t>32+</t>
    <phoneticPr fontId="1"/>
  </si>
  <si>
    <t>TL</t>
    <phoneticPr fontId="1"/>
  </si>
  <si>
    <t>TAL/TL</t>
    <phoneticPr fontId="1"/>
  </si>
  <si>
    <t>8/7</t>
    <phoneticPr fontId="1"/>
  </si>
  <si>
    <t>92+</t>
    <phoneticPr fontId="1"/>
  </si>
  <si>
    <t>142+</t>
    <phoneticPr fontId="1"/>
  </si>
  <si>
    <t>2/2</t>
    <phoneticPr fontId="1"/>
  </si>
  <si>
    <t>8/8</t>
    <phoneticPr fontId="1"/>
  </si>
  <si>
    <t>SRC 00890</t>
    <phoneticPr fontId="1"/>
  </si>
  <si>
    <t>SRC 00922</t>
    <phoneticPr fontId="1"/>
  </si>
  <si>
    <t>SRC 00809</t>
    <phoneticPr fontId="1"/>
  </si>
  <si>
    <t>SRC 00596</t>
    <phoneticPr fontId="1"/>
  </si>
  <si>
    <t>SRC 00819</t>
    <phoneticPr fontId="1"/>
  </si>
  <si>
    <t>SRC 00855</t>
    <phoneticPr fontId="1"/>
  </si>
  <si>
    <t>SRC 00875</t>
    <phoneticPr fontId="1"/>
  </si>
  <si>
    <t>SRC 00883</t>
    <phoneticPr fontId="1"/>
  </si>
  <si>
    <t>SRC 00844</t>
    <phoneticPr fontId="1"/>
  </si>
  <si>
    <t>KUHE 62439</t>
    <phoneticPr fontId="1"/>
  </si>
  <si>
    <t>Banded</t>
    <phoneticPr fontId="1"/>
  </si>
  <si>
    <t>Striped</t>
    <phoneticPr fontId="1"/>
  </si>
  <si>
    <t>Lycodon tristrigatus</t>
    <phoneticPr fontId="1"/>
  </si>
  <si>
    <t>Lycodon subannulatus</t>
    <phoneticPr fontId="1"/>
  </si>
  <si>
    <t>SRC no number</t>
    <phoneticPr fontId="1"/>
  </si>
  <si>
    <t>OMNH-R3662</t>
    <phoneticPr fontId="1"/>
  </si>
  <si>
    <t>SRC 201908–S288</t>
    <phoneticPr fontId="1"/>
  </si>
  <si>
    <t>Hala-Bala Wildlife Sanctuary, Thailand</t>
    <phoneticPr fontId="1"/>
  </si>
  <si>
    <t>Huai Kha Khaeng Lan Sak, Thailand</t>
    <phoneticPr fontId="1"/>
  </si>
  <si>
    <t>Waeng, Narathaiwat, Thailand</t>
    <phoneticPr fontId="1"/>
  </si>
  <si>
    <t>Pulau Tioman, Kg Paya, Thailand</t>
    <phoneticPr fontId="1"/>
  </si>
  <si>
    <t>Khao Luang NP, Thailand</t>
    <phoneticPr fontId="1"/>
  </si>
  <si>
    <t>Karom WaterFall, Lan Saka, Thailand</t>
    <phoneticPr fontId="1"/>
  </si>
  <si>
    <t>Perak, Malaysia</t>
    <phoneticPr fontId="1"/>
  </si>
  <si>
    <t>Kepong forest Reserve, Selangor, Malaysia</t>
    <phoneticPr fontId="1"/>
  </si>
  <si>
    <t>Malacca, Malaysia</t>
    <phoneticPr fontId="1"/>
  </si>
  <si>
    <t>Gunung Belumut, Johor, Malaysia</t>
    <phoneticPr fontId="1"/>
  </si>
  <si>
    <t>Lambir NP, Sarawak, Malaysia</t>
    <phoneticPr fontId="1"/>
  </si>
  <si>
    <t>Lembang Div, Sarawak, Malaysia</t>
    <phoneticPr fontId="1"/>
  </si>
  <si>
    <t>Kubah NP, Sarawak, Malaysia</t>
    <phoneticPr fontId="1"/>
  </si>
  <si>
    <t>Mulu NP, Sarawak, Malaysia</t>
    <phoneticPr fontId="1"/>
  </si>
  <si>
    <t>Bako NP, Sarawak, Malaysia</t>
    <phoneticPr fontId="1"/>
  </si>
  <si>
    <t>Gading NP, Sarawak, Malaysia</t>
    <phoneticPr fontId="1"/>
  </si>
  <si>
    <t>Sarawak, Malaysia</t>
    <phoneticPr fontId="1"/>
  </si>
  <si>
    <t>Kakus River, Bintulu, Sarawak, Malaysia</t>
    <phoneticPr fontId="1"/>
  </si>
  <si>
    <t>Siberut, Mentawai Islands, Sumatra, Indonesia</t>
    <phoneticPr fontId="1"/>
  </si>
  <si>
    <t>Zamrud NP, Riau, Sumatra, Indonesia</t>
    <phoneticPr fontId="1"/>
  </si>
  <si>
    <t>Kabupaten Siak, Riau, Sumatra, Indonesia</t>
    <phoneticPr fontId="1"/>
  </si>
  <si>
    <t>143+</t>
    <phoneticPr fontId="1"/>
  </si>
  <si>
    <t>112+</t>
    <phoneticPr fontId="1"/>
  </si>
  <si>
    <t>135+</t>
    <phoneticPr fontId="1"/>
  </si>
  <si>
    <t>68+</t>
    <phoneticPr fontId="1"/>
  </si>
  <si>
    <t>Ventrals</t>
    <phoneticPr fontId="1"/>
  </si>
  <si>
    <t>63+</t>
    <phoneticPr fontId="1"/>
  </si>
  <si>
    <t>7/7</t>
  </si>
  <si>
    <t>3–4th/3–4th</t>
  </si>
  <si>
    <t>0/0</t>
    <phoneticPr fontId="1"/>
  </si>
  <si>
    <t>1/1</t>
    <phoneticPr fontId="1"/>
  </si>
  <si>
    <t>7/-</t>
    <phoneticPr fontId="1"/>
  </si>
  <si>
    <t>3–4th/-</t>
    <phoneticPr fontId="1"/>
  </si>
  <si>
    <t>8/-</t>
    <phoneticPr fontId="1"/>
  </si>
  <si>
    <t>1/-</t>
    <phoneticPr fontId="1"/>
  </si>
  <si>
    <t>2/-</t>
    <phoneticPr fontId="1"/>
  </si>
  <si>
    <t>Present</t>
    <phoneticPr fontId="1"/>
  </si>
  <si>
    <t>Absent</t>
    <phoneticPr fontId="1"/>
  </si>
  <si>
    <t>Body color pattern</t>
    <phoneticPr fontId="1"/>
  </si>
  <si>
    <t>Preocular</t>
    <phoneticPr fontId="1"/>
  </si>
  <si>
    <t>Subcaudals</t>
    <phoneticPr fontId="1"/>
  </si>
  <si>
    <t>Dorsal scale row</t>
    <phoneticPr fontId="1"/>
  </si>
  <si>
    <t>Sex</t>
    <phoneticPr fontId="1"/>
  </si>
  <si>
    <t>Species</t>
    <phoneticPr fontId="1"/>
  </si>
  <si>
    <t>SFC-GRB-01225</t>
    <phoneticPr fontId="1"/>
  </si>
  <si>
    <t>Gunung Penrissen, Sarawak, Malaysia</t>
    <phoneticPr fontId="1"/>
  </si>
  <si>
    <t>Gunung Pueh, Sarawak, Malaysia</t>
    <phoneticPr fontId="1"/>
  </si>
  <si>
    <t>Vermiform or vermiculate markings on the crown</t>
    <phoneticPr fontId="1"/>
  </si>
  <si>
    <t>TaL</t>
    <phoneticPr fontId="1"/>
  </si>
  <si>
    <r>
      <t xml:space="preserve">Table S1. Measurements and scale counts of </t>
    </r>
    <r>
      <rPr>
        <i/>
        <sz val="12"/>
        <color theme="1"/>
        <rFont val="Times New Roman"/>
        <family val="1"/>
      </rPr>
      <t>Lycodon penrissenensis</t>
    </r>
    <r>
      <rPr>
        <sz val="12"/>
        <color theme="1"/>
        <rFont val="Times New Roman"/>
        <family val="1"/>
      </rPr>
      <t xml:space="preserve"> sp. n., </t>
    </r>
    <r>
      <rPr>
        <i/>
        <sz val="12"/>
        <color theme="1"/>
        <rFont val="Times New Roman"/>
        <family val="1"/>
      </rPr>
      <t>L. tristrigatus</t>
    </r>
    <r>
      <rPr>
        <sz val="12"/>
        <color theme="1"/>
        <rFont val="Times New Roman"/>
        <family val="1"/>
      </rPr>
      <t xml:space="preserve">, and </t>
    </r>
    <r>
      <rPr>
        <i/>
        <sz val="12"/>
        <color theme="1"/>
        <rFont val="Times New Roman"/>
        <family val="1"/>
      </rPr>
      <t>L. subannulatus</t>
    </r>
    <r>
      <rPr>
        <sz val="12"/>
        <color theme="1"/>
        <rFont val="Times New Roman"/>
        <family val="1"/>
      </rPr>
      <t>.</t>
    </r>
    <phoneticPr fontId="1"/>
  </si>
  <si>
    <r>
      <rPr>
        <i/>
        <sz val="12"/>
        <color theme="1"/>
        <rFont val="Times New Roman"/>
        <family val="1"/>
      </rPr>
      <t>Lycodon penrissenensis</t>
    </r>
    <r>
      <rPr>
        <sz val="12"/>
        <color theme="1"/>
        <rFont val="Times New Roman"/>
        <family val="1"/>
      </rPr>
      <t xml:space="preserve"> sp. 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</si>
</sst>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0"/>
  </numFmts>
  <fonts count="7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6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08713-9B84-F944-8177-CD99089BE200}">
  <dimension ref="A1:T47"/>
  <sheetViews>
    <sheetView tabSelected="1" workbookViewId="0">
      <selection activeCell="M15" sqref="M15"/>
    </sheetView>
  </sheetViews>
  <sheetFormatPr baseColWidth="10" defaultColWidth="12.83203125" defaultRowHeight="16"/>
  <cols>
    <col min="1" max="1" width="30.33203125" style="2" bestFit="1" customWidth="1"/>
    <col min="2" max="2" width="17.83203125" style="2" bestFit="1" customWidth="1"/>
    <col min="3" max="3" width="41.83203125" style="2" bestFit="1" customWidth="1"/>
    <col min="4" max="4" width="5" style="2" bestFit="1" customWidth="1"/>
    <col min="5" max="5" width="7" style="2" bestFit="1" customWidth="1"/>
    <col min="6" max="6" width="6.1640625" style="2" bestFit="1" customWidth="1"/>
    <col min="7" max="7" width="7" style="2" bestFit="1" customWidth="1"/>
    <col min="8" max="8" width="8.6640625" style="2" bestFit="1" customWidth="1"/>
    <col min="9" max="9" width="15.6640625" style="2" bestFit="1" customWidth="1"/>
    <col min="10" max="10" width="8.6640625" style="2" bestFit="1" customWidth="1"/>
    <col min="11" max="11" width="11" style="2" bestFit="1" customWidth="1"/>
    <col min="12" max="12" width="11.6640625" style="2" bestFit="1" customWidth="1"/>
    <col min="13" max="13" width="23.5" style="2" bestFit="1" customWidth="1"/>
    <col min="14" max="14" width="10.83203125" style="2" bestFit="1" customWidth="1"/>
    <col min="15" max="15" width="9.5" style="2" bestFit="1" customWidth="1"/>
    <col min="16" max="16" width="11.1640625" style="7" bestFit="1" customWidth="1"/>
    <col min="17" max="17" width="12" style="2" bestFit="1" customWidth="1"/>
    <col min="18" max="18" width="17.1640625" style="2" bestFit="1" customWidth="1"/>
    <col min="19" max="19" width="44.5" style="2" bestFit="1" customWidth="1"/>
    <col min="20" max="16384" width="12.83203125" style="2"/>
  </cols>
  <sheetData>
    <row r="1" spans="1:20" ht="16" customHeight="1">
      <c r="A1" s="15" t="s">
        <v>129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0">
      <c r="A2" s="1" t="s">
        <v>123</v>
      </c>
      <c r="B2" s="1" t="s">
        <v>37</v>
      </c>
      <c r="C2" s="1" t="s">
        <v>38</v>
      </c>
      <c r="D2" s="1" t="s">
        <v>122</v>
      </c>
      <c r="E2" s="1" t="s">
        <v>0</v>
      </c>
      <c r="F2" s="1" t="s">
        <v>128</v>
      </c>
      <c r="G2" s="1" t="s">
        <v>56</v>
      </c>
      <c r="H2" s="1" t="s">
        <v>57</v>
      </c>
      <c r="I2" s="1" t="s">
        <v>121</v>
      </c>
      <c r="J2" s="1" t="s">
        <v>105</v>
      </c>
      <c r="K2" s="1" t="s">
        <v>120</v>
      </c>
      <c r="L2" s="1" t="s">
        <v>39</v>
      </c>
      <c r="M2" s="1" t="s">
        <v>45</v>
      </c>
      <c r="N2" s="1" t="s">
        <v>40</v>
      </c>
      <c r="O2" s="1" t="s">
        <v>119</v>
      </c>
      <c r="P2" s="6" t="s">
        <v>41</v>
      </c>
      <c r="Q2" s="1" t="s">
        <v>42</v>
      </c>
      <c r="R2" s="1" t="s">
        <v>118</v>
      </c>
      <c r="S2" s="1" t="s">
        <v>127</v>
      </c>
    </row>
    <row r="3" spans="1:20">
      <c r="A3" s="2" t="s">
        <v>130</v>
      </c>
      <c r="B3" s="2" t="s">
        <v>124</v>
      </c>
      <c r="C3" s="2" t="s">
        <v>125</v>
      </c>
      <c r="D3" s="2" t="s">
        <v>2</v>
      </c>
      <c r="E3" s="2">
        <v>428</v>
      </c>
      <c r="F3" s="2">
        <v>165</v>
      </c>
      <c r="G3" s="2">
        <f>E3+F3</f>
        <v>593</v>
      </c>
      <c r="H3" s="13">
        <f t="shared" ref="H3:H46" si="0">F3/G3</f>
        <v>0.27824620573355818</v>
      </c>
      <c r="I3" s="2" t="s">
        <v>1</v>
      </c>
      <c r="J3" s="2">
        <v>203</v>
      </c>
      <c r="K3" s="2">
        <v>105</v>
      </c>
      <c r="L3" s="2" t="s">
        <v>107</v>
      </c>
      <c r="M3" s="2" t="s">
        <v>108</v>
      </c>
      <c r="N3" s="7" t="s">
        <v>58</v>
      </c>
      <c r="O3" s="2" t="s">
        <v>109</v>
      </c>
      <c r="P3" s="7" t="s">
        <v>61</v>
      </c>
      <c r="Q3" s="2">
        <v>1</v>
      </c>
      <c r="R3" s="2" t="s">
        <v>73</v>
      </c>
      <c r="S3" s="2" t="s">
        <v>116</v>
      </c>
    </row>
    <row r="4" spans="1:20">
      <c r="A4" s="2" t="s">
        <v>130</v>
      </c>
      <c r="B4" s="2" t="s">
        <v>63</v>
      </c>
      <c r="C4" s="2" t="s">
        <v>125</v>
      </c>
      <c r="D4" s="2" t="s">
        <v>2</v>
      </c>
      <c r="E4" s="2">
        <v>320</v>
      </c>
      <c r="F4" s="2">
        <v>120</v>
      </c>
      <c r="G4" s="2">
        <f>E4+F4</f>
        <v>440</v>
      </c>
      <c r="H4" s="13">
        <f>F4/G4</f>
        <v>0.27272727272727271</v>
      </c>
      <c r="I4" s="2" t="s">
        <v>1</v>
      </c>
      <c r="J4" s="2">
        <v>205</v>
      </c>
      <c r="K4" s="2">
        <v>98</v>
      </c>
      <c r="L4" s="2" t="s">
        <v>107</v>
      </c>
      <c r="M4" s="2" t="s">
        <v>108</v>
      </c>
      <c r="N4" s="7" t="s">
        <v>62</v>
      </c>
      <c r="O4" s="2" t="s">
        <v>109</v>
      </c>
      <c r="P4" s="7" t="s">
        <v>61</v>
      </c>
      <c r="Q4" s="2">
        <v>1</v>
      </c>
      <c r="R4" s="2" t="s">
        <v>73</v>
      </c>
      <c r="S4" s="2" t="s">
        <v>116</v>
      </c>
      <c r="T4" s="7"/>
    </row>
    <row r="5" spans="1:20">
      <c r="A5" s="3" t="s">
        <v>75</v>
      </c>
      <c r="B5" s="8" t="s">
        <v>77</v>
      </c>
      <c r="C5" s="2" t="s">
        <v>126</v>
      </c>
      <c r="D5" s="2" t="s">
        <v>4</v>
      </c>
      <c r="E5" s="2">
        <v>384</v>
      </c>
      <c r="F5" s="2">
        <v>117</v>
      </c>
      <c r="G5" s="2">
        <f t="shared" ref="G5" si="1">E5+F5</f>
        <v>501</v>
      </c>
      <c r="H5" s="13">
        <f t="shared" ref="H5" si="2">F5/G5</f>
        <v>0.23353293413173654</v>
      </c>
      <c r="I5" s="2" t="s">
        <v>1</v>
      </c>
      <c r="J5" s="2">
        <v>226</v>
      </c>
      <c r="K5" s="2">
        <v>98</v>
      </c>
      <c r="L5" s="2" t="s">
        <v>107</v>
      </c>
      <c r="M5" s="2" t="s">
        <v>108</v>
      </c>
      <c r="N5" s="7" t="s">
        <v>62</v>
      </c>
      <c r="O5" s="2" t="s">
        <v>109</v>
      </c>
      <c r="P5" s="7" t="s">
        <v>61</v>
      </c>
      <c r="Q5" s="2">
        <v>1</v>
      </c>
      <c r="R5" s="2" t="s">
        <v>74</v>
      </c>
      <c r="S5" s="2" t="s">
        <v>117</v>
      </c>
    </row>
    <row r="6" spans="1:20">
      <c r="A6" s="3" t="s">
        <v>75</v>
      </c>
      <c r="B6" s="2" t="s">
        <v>71</v>
      </c>
      <c r="C6" s="2" t="s">
        <v>90</v>
      </c>
      <c r="D6" s="2" t="s">
        <v>4</v>
      </c>
      <c r="E6" s="2">
        <v>420</v>
      </c>
      <c r="F6" s="2">
        <v>129</v>
      </c>
      <c r="G6" s="2">
        <f>E6+F6</f>
        <v>549</v>
      </c>
      <c r="H6" s="13">
        <f t="shared" ref="H6:H7" si="3">F6/G6</f>
        <v>0.23497267759562843</v>
      </c>
      <c r="I6" s="2" t="s">
        <v>1</v>
      </c>
      <c r="J6" s="2">
        <v>227</v>
      </c>
      <c r="K6" s="2">
        <v>93</v>
      </c>
      <c r="L6" s="2" t="s">
        <v>107</v>
      </c>
      <c r="M6" s="2" t="s">
        <v>108</v>
      </c>
      <c r="N6" s="7" t="s">
        <v>62</v>
      </c>
      <c r="O6" s="2" t="s">
        <v>109</v>
      </c>
      <c r="P6" s="7" t="s">
        <v>61</v>
      </c>
      <c r="Q6" s="2">
        <v>1</v>
      </c>
      <c r="R6" s="2" t="s">
        <v>74</v>
      </c>
      <c r="S6" s="2" t="s">
        <v>117</v>
      </c>
    </row>
    <row r="7" spans="1:20">
      <c r="A7" s="3" t="s">
        <v>75</v>
      </c>
      <c r="B7" s="2" t="s">
        <v>34</v>
      </c>
      <c r="C7" s="2" t="s">
        <v>91</v>
      </c>
      <c r="D7" s="2" t="s">
        <v>4</v>
      </c>
      <c r="E7" s="2">
        <v>419</v>
      </c>
      <c r="F7" s="2">
        <v>164</v>
      </c>
      <c r="G7" s="2">
        <f>E7+F7</f>
        <v>583</v>
      </c>
      <c r="H7" s="13">
        <f t="shared" si="3"/>
        <v>0.28130360205831906</v>
      </c>
      <c r="I7" s="2" t="s">
        <v>1</v>
      </c>
      <c r="J7" s="2">
        <v>214</v>
      </c>
      <c r="K7" s="2">
        <v>111</v>
      </c>
      <c r="L7" s="2" t="s">
        <v>107</v>
      </c>
      <c r="M7" s="2" t="s">
        <v>108</v>
      </c>
      <c r="N7" s="7" t="s">
        <v>62</v>
      </c>
      <c r="O7" s="2" t="s">
        <v>109</v>
      </c>
      <c r="P7" s="7" t="s">
        <v>61</v>
      </c>
      <c r="Q7" s="2">
        <v>1</v>
      </c>
      <c r="R7" s="2" t="s">
        <v>74</v>
      </c>
      <c r="S7" s="2" t="s">
        <v>117</v>
      </c>
    </row>
    <row r="8" spans="1:20">
      <c r="A8" s="3" t="s">
        <v>75</v>
      </c>
      <c r="B8" s="9" t="s">
        <v>43</v>
      </c>
      <c r="C8" s="9" t="s">
        <v>92</v>
      </c>
      <c r="D8" s="2" t="s">
        <v>4</v>
      </c>
      <c r="E8" s="2">
        <v>304</v>
      </c>
      <c r="F8" s="2">
        <v>94</v>
      </c>
      <c r="G8" s="2">
        <f>E8+F8</f>
        <v>398</v>
      </c>
      <c r="H8" s="13">
        <f>F8/G8</f>
        <v>0.23618090452261306</v>
      </c>
      <c r="I8" s="2" t="s">
        <v>1</v>
      </c>
      <c r="J8" s="2">
        <v>222</v>
      </c>
      <c r="K8" s="2">
        <v>95</v>
      </c>
      <c r="L8" s="2" t="s">
        <v>107</v>
      </c>
      <c r="M8" s="2" t="s">
        <v>108</v>
      </c>
      <c r="N8" s="7" t="s">
        <v>62</v>
      </c>
      <c r="O8" s="7" t="s">
        <v>110</v>
      </c>
      <c r="P8" s="7" t="s">
        <v>61</v>
      </c>
      <c r="Q8" s="2">
        <v>1</v>
      </c>
      <c r="R8" s="2" t="s">
        <v>73</v>
      </c>
      <c r="S8" s="2" t="s">
        <v>117</v>
      </c>
    </row>
    <row r="9" spans="1:20">
      <c r="A9" s="3" t="s">
        <v>75</v>
      </c>
      <c r="B9" s="10" t="s">
        <v>66</v>
      </c>
      <c r="C9" s="10" t="s">
        <v>93</v>
      </c>
      <c r="D9" s="2" t="s">
        <v>2</v>
      </c>
      <c r="E9" s="2">
        <v>488</v>
      </c>
      <c r="F9" s="2" t="s">
        <v>60</v>
      </c>
      <c r="G9" s="2">
        <v>630</v>
      </c>
      <c r="H9" s="13" t="s">
        <v>11</v>
      </c>
      <c r="I9" s="2" t="s">
        <v>1</v>
      </c>
      <c r="J9" s="2">
        <v>234</v>
      </c>
      <c r="K9" s="2" t="s">
        <v>59</v>
      </c>
      <c r="L9" s="2" t="s">
        <v>107</v>
      </c>
      <c r="M9" s="2" t="s">
        <v>108</v>
      </c>
      <c r="N9" s="7" t="s">
        <v>62</v>
      </c>
      <c r="O9" s="2" t="s">
        <v>109</v>
      </c>
      <c r="P9" s="7" t="s">
        <v>61</v>
      </c>
      <c r="Q9" s="2">
        <v>1</v>
      </c>
      <c r="R9" s="2" t="s">
        <v>74</v>
      </c>
      <c r="S9" s="2" t="s">
        <v>117</v>
      </c>
    </row>
    <row r="10" spans="1:20">
      <c r="A10" s="3" t="s">
        <v>75</v>
      </c>
      <c r="B10" s="2" t="s">
        <v>67</v>
      </c>
      <c r="C10" s="2" t="s">
        <v>90</v>
      </c>
      <c r="D10" s="2" t="s">
        <v>2</v>
      </c>
      <c r="E10" s="2">
        <v>389</v>
      </c>
      <c r="F10" s="2">
        <v>118</v>
      </c>
      <c r="G10" s="2">
        <f>E10+F10</f>
        <v>507</v>
      </c>
      <c r="H10" s="13">
        <f t="shared" ref="H10:H16" si="4">F10/G10</f>
        <v>0.23274161735700197</v>
      </c>
      <c r="I10" s="2" t="s">
        <v>1</v>
      </c>
      <c r="J10" s="2">
        <v>218</v>
      </c>
      <c r="K10" s="2">
        <v>86</v>
      </c>
      <c r="L10" s="2" t="s">
        <v>107</v>
      </c>
      <c r="M10" s="2" t="s">
        <v>108</v>
      </c>
      <c r="N10" s="7" t="s">
        <v>62</v>
      </c>
      <c r="O10" s="2" t="s">
        <v>109</v>
      </c>
      <c r="P10" s="7" t="s">
        <v>61</v>
      </c>
      <c r="Q10" s="2">
        <v>1</v>
      </c>
      <c r="R10" s="2" t="s">
        <v>74</v>
      </c>
      <c r="S10" s="2" t="s">
        <v>117</v>
      </c>
    </row>
    <row r="11" spans="1:20">
      <c r="A11" s="3" t="s">
        <v>75</v>
      </c>
      <c r="B11" s="2" t="s">
        <v>68</v>
      </c>
      <c r="C11" s="2" t="s">
        <v>90</v>
      </c>
      <c r="D11" s="2" t="s">
        <v>2</v>
      </c>
      <c r="E11" s="2">
        <v>430</v>
      </c>
      <c r="F11" s="2" t="s">
        <v>54</v>
      </c>
      <c r="G11" s="2">
        <v>532</v>
      </c>
      <c r="H11" s="13" t="s">
        <v>11</v>
      </c>
      <c r="I11" s="2" t="s">
        <v>1</v>
      </c>
      <c r="J11" s="2">
        <v>224</v>
      </c>
      <c r="K11" s="2" t="s">
        <v>52</v>
      </c>
      <c r="L11" s="2" t="s">
        <v>107</v>
      </c>
      <c r="M11" s="2" t="s">
        <v>108</v>
      </c>
      <c r="N11" s="7" t="s">
        <v>62</v>
      </c>
      <c r="O11" s="2" t="s">
        <v>109</v>
      </c>
      <c r="P11" s="7" t="s">
        <v>61</v>
      </c>
      <c r="Q11" s="2">
        <v>1</v>
      </c>
      <c r="R11" s="2" t="s">
        <v>74</v>
      </c>
      <c r="S11" s="2" t="s">
        <v>117</v>
      </c>
    </row>
    <row r="12" spans="1:20">
      <c r="A12" s="3" t="s">
        <v>75</v>
      </c>
      <c r="B12" s="2" t="s">
        <v>69</v>
      </c>
      <c r="C12" s="2" t="s">
        <v>90</v>
      </c>
      <c r="D12" s="2" t="s">
        <v>2</v>
      </c>
      <c r="E12" s="2">
        <v>215</v>
      </c>
      <c r="F12" s="2">
        <v>66</v>
      </c>
      <c r="G12" s="2">
        <f t="shared" ref="G12:G16" si="5">E12+F12</f>
        <v>281</v>
      </c>
      <c r="H12" s="13">
        <f t="shared" si="4"/>
        <v>0.23487544483985764</v>
      </c>
      <c r="I12" s="2" t="s">
        <v>1</v>
      </c>
      <c r="J12" s="2">
        <v>222</v>
      </c>
      <c r="K12" s="2">
        <v>92</v>
      </c>
      <c r="L12" s="2" t="s">
        <v>107</v>
      </c>
      <c r="M12" s="2" t="s">
        <v>108</v>
      </c>
      <c r="N12" s="7" t="s">
        <v>62</v>
      </c>
      <c r="O12" s="2" t="s">
        <v>109</v>
      </c>
      <c r="P12" s="7" t="s">
        <v>61</v>
      </c>
      <c r="Q12" s="2">
        <v>1</v>
      </c>
      <c r="R12" s="2" t="s">
        <v>74</v>
      </c>
      <c r="S12" s="2" t="s">
        <v>117</v>
      </c>
    </row>
    <row r="13" spans="1:20">
      <c r="A13" s="3" t="s">
        <v>75</v>
      </c>
      <c r="B13" s="2" t="s">
        <v>70</v>
      </c>
      <c r="C13" s="2" t="s">
        <v>90</v>
      </c>
      <c r="D13" s="2" t="s">
        <v>2</v>
      </c>
      <c r="E13" s="2">
        <v>318</v>
      </c>
      <c r="F13" s="2">
        <v>100</v>
      </c>
      <c r="G13" s="2">
        <f t="shared" si="5"/>
        <v>418</v>
      </c>
      <c r="H13" s="13">
        <f t="shared" si="4"/>
        <v>0.23923444976076555</v>
      </c>
      <c r="I13" s="2" t="s">
        <v>1</v>
      </c>
      <c r="J13" s="2">
        <v>222</v>
      </c>
      <c r="K13" s="2">
        <v>100</v>
      </c>
      <c r="L13" s="2" t="s">
        <v>107</v>
      </c>
      <c r="M13" s="2" t="s">
        <v>108</v>
      </c>
      <c r="N13" s="7" t="s">
        <v>62</v>
      </c>
      <c r="O13" s="2" t="s">
        <v>109</v>
      </c>
      <c r="P13" s="7" t="s">
        <v>61</v>
      </c>
      <c r="Q13" s="2">
        <v>1</v>
      </c>
      <c r="R13" s="2" t="s">
        <v>74</v>
      </c>
      <c r="S13" s="2" t="s">
        <v>117</v>
      </c>
    </row>
    <row r="14" spans="1:20">
      <c r="A14" s="3" t="s">
        <v>75</v>
      </c>
      <c r="B14" s="7" t="s">
        <v>44</v>
      </c>
      <c r="C14" s="7" t="s">
        <v>94</v>
      </c>
      <c r="D14" s="2" t="s">
        <v>2</v>
      </c>
      <c r="E14" s="2">
        <v>410</v>
      </c>
      <c r="F14" s="2">
        <v>136</v>
      </c>
      <c r="G14" s="2">
        <f t="shared" si="5"/>
        <v>546</v>
      </c>
      <c r="H14" s="13">
        <f t="shared" si="4"/>
        <v>0.24908424908424909</v>
      </c>
      <c r="I14" s="2" t="s">
        <v>1</v>
      </c>
      <c r="J14" s="2">
        <v>222</v>
      </c>
      <c r="K14" s="2">
        <v>102</v>
      </c>
      <c r="L14" s="2" t="s">
        <v>107</v>
      </c>
      <c r="M14" s="2" t="s">
        <v>108</v>
      </c>
      <c r="N14" s="7" t="s">
        <v>62</v>
      </c>
      <c r="O14" s="2" t="s">
        <v>109</v>
      </c>
      <c r="P14" s="7" t="s">
        <v>61</v>
      </c>
      <c r="Q14" s="2">
        <v>1</v>
      </c>
      <c r="R14" s="2" t="s">
        <v>74</v>
      </c>
      <c r="S14" s="2" t="s">
        <v>117</v>
      </c>
    </row>
    <row r="15" spans="1:20">
      <c r="A15" s="3" t="s">
        <v>75</v>
      </c>
      <c r="B15" s="2" t="s">
        <v>35</v>
      </c>
      <c r="C15" s="2" t="s">
        <v>95</v>
      </c>
      <c r="D15" s="2" t="s">
        <v>2</v>
      </c>
      <c r="E15" s="2">
        <v>440</v>
      </c>
      <c r="F15" s="2">
        <v>140</v>
      </c>
      <c r="G15" s="2">
        <f t="shared" si="5"/>
        <v>580</v>
      </c>
      <c r="H15" s="13">
        <f t="shared" si="4"/>
        <v>0.2413793103448276</v>
      </c>
      <c r="I15" s="2" t="s">
        <v>1</v>
      </c>
      <c r="J15" s="2">
        <v>226</v>
      </c>
      <c r="K15" s="2">
        <v>98</v>
      </c>
      <c r="L15" s="2" t="s">
        <v>107</v>
      </c>
      <c r="M15" s="2" t="s">
        <v>108</v>
      </c>
      <c r="N15" s="7" t="s">
        <v>62</v>
      </c>
      <c r="O15" s="2" t="s">
        <v>109</v>
      </c>
      <c r="P15" s="7" t="s">
        <v>61</v>
      </c>
      <c r="Q15" s="2">
        <v>1</v>
      </c>
      <c r="R15" s="2" t="s">
        <v>74</v>
      </c>
      <c r="S15" s="2" t="s">
        <v>117</v>
      </c>
    </row>
    <row r="16" spans="1:20">
      <c r="A16" s="3" t="s">
        <v>75</v>
      </c>
      <c r="B16" s="2" t="s">
        <v>36</v>
      </c>
      <c r="C16" s="2" t="s">
        <v>96</v>
      </c>
      <c r="D16" s="2" t="s">
        <v>2</v>
      </c>
      <c r="E16" s="2">
        <v>431</v>
      </c>
      <c r="F16" s="2">
        <v>133</v>
      </c>
      <c r="G16" s="2">
        <f t="shared" si="5"/>
        <v>564</v>
      </c>
      <c r="H16" s="13">
        <f t="shared" si="4"/>
        <v>0.23581560283687944</v>
      </c>
      <c r="I16" s="2" t="s">
        <v>1</v>
      </c>
      <c r="J16" s="2">
        <v>221</v>
      </c>
      <c r="K16" s="2">
        <v>93</v>
      </c>
      <c r="L16" s="2" t="s">
        <v>107</v>
      </c>
      <c r="M16" s="2" t="s">
        <v>108</v>
      </c>
      <c r="N16" s="7" t="s">
        <v>62</v>
      </c>
      <c r="O16" s="2" t="s">
        <v>109</v>
      </c>
      <c r="P16" s="7" t="s">
        <v>61</v>
      </c>
      <c r="Q16" s="2">
        <v>1</v>
      </c>
      <c r="R16" s="2" t="s">
        <v>74</v>
      </c>
      <c r="S16" s="2" t="s">
        <v>117</v>
      </c>
    </row>
    <row r="17" spans="1:19">
      <c r="A17" s="3" t="s">
        <v>75</v>
      </c>
      <c r="B17" s="2" t="s">
        <v>64</v>
      </c>
      <c r="C17" s="9" t="s">
        <v>92</v>
      </c>
      <c r="D17" s="2" t="s">
        <v>2</v>
      </c>
      <c r="E17" s="2">
        <v>438</v>
      </c>
      <c r="F17" s="2" t="s">
        <v>55</v>
      </c>
      <c r="G17" s="2">
        <v>470</v>
      </c>
      <c r="H17" s="13" t="s">
        <v>11</v>
      </c>
      <c r="I17" s="2" t="s">
        <v>1</v>
      </c>
      <c r="J17" s="2">
        <v>226</v>
      </c>
      <c r="K17" s="2" t="s">
        <v>53</v>
      </c>
      <c r="L17" s="2" t="s">
        <v>107</v>
      </c>
      <c r="M17" s="2" t="s">
        <v>108</v>
      </c>
      <c r="N17" s="7" t="s">
        <v>62</v>
      </c>
      <c r="O17" s="2" t="s">
        <v>109</v>
      </c>
      <c r="P17" s="7" t="s">
        <v>61</v>
      </c>
      <c r="Q17" s="2">
        <v>1</v>
      </c>
      <c r="R17" s="2" t="s">
        <v>73</v>
      </c>
      <c r="S17" s="2" t="s">
        <v>117</v>
      </c>
    </row>
    <row r="18" spans="1:19">
      <c r="A18" s="3" t="s">
        <v>75</v>
      </c>
      <c r="B18" s="2" t="s">
        <v>65</v>
      </c>
      <c r="C18" s="2" t="s">
        <v>90</v>
      </c>
      <c r="D18" s="2" t="s">
        <v>2</v>
      </c>
      <c r="E18" s="2">
        <v>454</v>
      </c>
      <c r="F18" s="2">
        <v>136</v>
      </c>
      <c r="G18" s="2">
        <f t="shared" ref="G18:G41" si="6">E18+F18</f>
        <v>590</v>
      </c>
      <c r="H18" s="13">
        <f t="shared" si="0"/>
        <v>0.23050847457627119</v>
      </c>
      <c r="I18" s="2" t="s">
        <v>1</v>
      </c>
      <c r="J18" s="2">
        <v>220</v>
      </c>
      <c r="K18" s="2">
        <v>89</v>
      </c>
      <c r="L18" s="2" t="s">
        <v>107</v>
      </c>
      <c r="M18" s="2" t="s">
        <v>108</v>
      </c>
      <c r="N18" s="7" t="s">
        <v>62</v>
      </c>
      <c r="O18" s="2" t="s">
        <v>109</v>
      </c>
      <c r="P18" s="7" t="s">
        <v>61</v>
      </c>
      <c r="Q18" s="2">
        <v>1</v>
      </c>
      <c r="R18" s="2" t="s">
        <v>73</v>
      </c>
      <c r="S18" s="2" t="s">
        <v>117</v>
      </c>
    </row>
    <row r="19" spans="1:19" ht="17">
      <c r="A19" s="3" t="s">
        <v>75</v>
      </c>
      <c r="B19" s="2" t="s">
        <v>78</v>
      </c>
      <c r="C19" s="11" t="s">
        <v>97</v>
      </c>
      <c r="D19" s="2" t="s">
        <v>2</v>
      </c>
      <c r="E19" s="2">
        <v>411.5</v>
      </c>
      <c r="F19" s="2">
        <v>140</v>
      </c>
      <c r="G19" s="2">
        <f t="shared" si="6"/>
        <v>551.5</v>
      </c>
      <c r="H19" s="13">
        <f t="shared" si="0"/>
        <v>0.25385312783318226</v>
      </c>
      <c r="I19" s="2" t="s">
        <v>1</v>
      </c>
      <c r="J19" s="2">
        <v>226</v>
      </c>
      <c r="K19" s="2">
        <v>98</v>
      </c>
      <c r="L19" s="2" t="s">
        <v>107</v>
      </c>
      <c r="M19" s="2" t="s">
        <v>108</v>
      </c>
      <c r="N19" s="7" t="s">
        <v>62</v>
      </c>
      <c r="O19" s="2" t="s">
        <v>109</v>
      </c>
      <c r="P19" s="7" t="s">
        <v>61</v>
      </c>
      <c r="Q19" s="2">
        <v>1</v>
      </c>
      <c r="R19" s="2" t="s">
        <v>73</v>
      </c>
      <c r="S19" s="2" t="s">
        <v>117</v>
      </c>
    </row>
    <row r="20" spans="1:19">
      <c r="A20" s="3" t="s">
        <v>75</v>
      </c>
      <c r="B20" s="8" t="s">
        <v>79</v>
      </c>
      <c r="C20" s="2" t="s">
        <v>90</v>
      </c>
      <c r="D20" s="2" t="s">
        <v>2</v>
      </c>
      <c r="E20" s="2">
        <v>198</v>
      </c>
      <c r="F20" s="2">
        <v>58</v>
      </c>
      <c r="G20" s="2">
        <f t="shared" ref="G20:G21" si="7">E20+F20</f>
        <v>256</v>
      </c>
      <c r="H20" s="13">
        <f>F20/G20</f>
        <v>0.2265625</v>
      </c>
      <c r="I20" s="2" t="s">
        <v>1</v>
      </c>
      <c r="J20" s="2">
        <v>231</v>
      </c>
      <c r="K20" s="2">
        <v>94</v>
      </c>
      <c r="L20" s="2" t="s">
        <v>107</v>
      </c>
      <c r="M20" s="2" t="s">
        <v>108</v>
      </c>
      <c r="N20" s="7" t="s">
        <v>62</v>
      </c>
      <c r="O20" s="2" t="s">
        <v>109</v>
      </c>
      <c r="P20" s="7" t="s">
        <v>61</v>
      </c>
      <c r="Q20" s="2">
        <v>1</v>
      </c>
      <c r="R20" s="2" t="s">
        <v>74</v>
      </c>
      <c r="S20" s="2" t="s">
        <v>117</v>
      </c>
    </row>
    <row r="21" spans="1:19">
      <c r="A21" s="3" t="s">
        <v>75</v>
      </c>
      <c r="B21" s="8" t="s">
        <v>72</v>
      </c>
      <c r="C21" s="2" t="s">
        <v>94</v>
      </c>
      <c r="D21" s="2" t="s">
        <v>2</v>
      </c>
      <c r="E21" s="2">
        <v>384</v>
      </c>
      <c r="F21" s="2">
        <v>118</v>
      </c>
      <c r="G21" s="2">
        <f t="shared" si="7"/>
        <v>502</v>
      </c>
      <c r="H21" s="13">
        <f>F21/G21</f>
        <v>0.23505976095617531</v>
      </c>
      <c r="I21" s="2" t="s">
        <v>1</v>
      </c>
      <c r="J21" s="2">
        <v>213</v>
      </c>
      <c r="K21" s="2">
        <v>90</v>
      </c>
      <c r="L21" s="2" t="s">
        <v>107</v>
      </c>
      <c r="M21" s="2" t="s">
        <v>108</v>
      </c>
      <c r="N21" s="7" t="s">
        <v>62</v>
      </c>
      <c r="O21" s="2" t="s">
        <v>109</v>
      </c>
      <c r="P21" s="7" t="s">
        <v>61</v>
      </c>
      <c r="Q21" s="2">
        <v>1</v>
      </c>
      <c r="R21" s="2" t="s">
        <v>74</v>
      </c>
      <c r="S21" s="2" t="s">
        <v>117</v>
      </c>
    </row>
    <row r="22" spans="1:19">
      <c r="A22" s="3" t="s">
        <v>75</v>
      </c>
      <c r="B22" s="2" t="s">
        <v>33</v>
      </c>
      <c r="C22" s="2" t="s">
        <v>94</v>
      </c>
      <c r="D22" s="2" t="s">
        <v>2</v>
      </c>
      <c r="E22" s="2">
        <v>487</v>
      </c>
      <c r="F22" s="2" t="s">
        <v>101</v>
      </c>
      <c r="G22" s="2">
        <v>630</v>
      </c>
      <c r="H22" s="13" t="s">
        <v>11</v>
      </c>
      <c r="I22" s="2" t="s">
        <v>1</v>
      </c>
      <c r="J22" s="2">
        <v>215</v>
      </c>
      <c r="K22" s="2" t="s">
        <v>51</v>
      </c>
      <c r="L22" s="2" t="s">
        <v>107</v>
      </c>
      <c r="M22" s="2" t="s">
        <v>108</v>
      </c>
      <c r="N22" s="7" t="s">
        <v>62</v>
      </c>
      <c r="O22" s="7" t="s">
        <v>110</v>
      </c>
      <c r="P22" s="7" t="s">
        <v>61</v>
      </c>
      <c r="Q22" s="2">
        <v>1</v>
      </c>
      <c r="R22" s="2" t="s">
        <v>74</v>
      </c>
      <c r="S22" s="2" t="s">
        <v>117</v>
      </c>
    </row>
    <row r="23" spans="1:19">
      <c r="A23" s="3" t="s">
        <v>76</v>
      </c>
      <c r="B23" s="2" t="s">
        <v>22</v>
      </c>
      <c r="C23" s="2" t="s">
        <v>98</v>
      </c>
      <c r="D23" s="2" t="s">
        <v>4</v>
      </c>
      <c r="E23" s="2">
        <v>370</v>
      </c>
      <c r="F23" s="2">
        <v>127</v>
      </c>
      <c r="G23" s="2">
        <f>E23+F23</f>
        <v>497</v>
      </c>
      <c r="H23" s="13">
        <f>F23/G23</f>
        <v>0.25553319919517103</v>
      </c>
      <c r="I23" s="2" t="s">
        <v>1</v>
      </c>
      <c r="J23" s="2">
        <v>221</v>
      </c>
      <c r="K23" s="2">
        <v>98</v>
      </c>
      <c r="L23" s="2" t="s">
        <v>107</v>
      </c>
      <c r="M23" s="2" t="s">
        <v>108</v>
      </c>
      <c r="N23" s="7" t="s">
        <v>62</v>
      </c>
      <c r="O23" s="7" t="s">
        <v>110</v>
      </c>
      <c r="P23" s="7" t="s">
        <v>61</v>
      </c>
      <c r="Q23" s="2">
        <v>1</v>
      </c>
      <c r="R23" s="2" t="s">
        <v>73</v>
      </c>
      <c r="S23" s="2" t="s">
        <v>117</v>
      </c>
    </row>
    <row r="24" spans="1:19">
      <c r="A24" s="3" t="s">
        <v>76</v>
      </c>
      <c r="B24" s="2" t="s">
        <v>5</v>
      </c>
      <c r="C24" s="2" t="s">
        <v>99</v>
      </c>
      <c r="D24" s="2" t="s">
        <v>4</v>
      </c>
      <c r="E24" s="2">
        <v>391</v>
      </c>
      <c r="F24" s="2">
        <v>125</v>
      </c>
      <c r="G24" s="2">
        <f t="shared" si="6"/>
        <v>516</v>
      </c>
      <c r="H24" s="13">
        <f t="shared" si="0"/>
        <v>0.24224806201550386</v>
      </c>
      <c r="I24" s="2" t="s">
        <v>6</v>
      </c>
      <c r="J24" s="2">
        <v>231</v>
      </c>
      <c r="K24" s="2">
        <v>101</v>
      </c>
      <c r="L24" s="2" t="s">
        <v>107</v>
      </c>
      <c r="M24" s="2" t="s">
        <v>108</v>
      </c>
      <c r="N24" s="7" t="s">
        <v>62</v>
      </c>
      <c r="O24" s="7" t="s">
        <v>110</v>
      </c>
      <c r="P24" s="7" t="s">
        <v>61</v>
      </c>
      <c r="Q24" s="2">
        <v>1</v>
      </c>
      <c r="R24" s="2" t="s">
        <v>73</v>
      </c>
      <c r="S24" s="2" t="s">
        <v>117</v>
      </c>
    </row>
    <row r="25" spans="1:19">
      <c r="A25" s="3" t="s">
        <v>76</v>
      </c>
      <c r="B25" s="2" t="s">
        <v>7</v>
      </c>
      <c r="C25" s="2" t="s">
        <v>100</v>
      </c>
      <c r="D25" s="2" t="s">
        <v>2</v>
      </c>
      <c r="E25" s="2">
        <v>456</v>
      </c>
      <c r="F25" s="2">
        <v>133</v>
      </c>
      <c r="G25" s="2">
        <f>E25+F25</f>
        <v>589</v>
      </c>
      <c r="H25" s="13">
        <f>F25/G25</f>
        <v>0.22580645161290322</v>
      </c>
      <c r="I25" s="2" t="s">
        <v>1</v>
      </c>
      <c r="J25" s="2">
        <v>231</v>
      </c>
      <c r="K25" s="2">
        <v>97</v>
      </c>
      <c r="L25" s="2" t="s">
        <v>107</v>
      </c>
      <c r="M25" s="2" t="s">
        <v>108</v>
      </c>
      <c r="N25" s="7" t="s">
        <v>62</v>
      </c>
      <c r="O25" s="7" t="s">
        <v>110</v>
      </c>
      <c r="P25" s="7" t="s">
        <v>46</v>
      </c>
      <c r="Q25" s="2">
        <v>1</v>
      </c>
      <c r="R25" s="2" t="s">
        <v>73</v>
      </c>
      <c r="S25" s="2" t="s">
        <v>117</v>
      </c>
    </row>
    <row r="26" spans="1:19">
      <c r="A26" s="3" t="s">
        <v>76</v>
      </c>
      <c r="B26" s="2" t="s">
        <v>15</v>
      </c>
      <c r="C26" s="2" t="s">
        <v>80</v>
      </c>
      <c r="D26" s="2" t="s">
        <v>4</v>
      </c>
      <c r="E26" s="2">
        <v>460</v>
      </c>
      <c r="F26" s="2" t="s">
        <v>102</v>
      </c>
      <c r="G26" s="2">
        <v>572</v>
      </c>
      <c r="H26" s="13" t="s">
        <v>11</v>
      </c>
      <c r="I26" s="2" t="s">
        <v>1</v>
      </c>
      <c r="J26" s="2">
        <v>240</v>
      </c>
      <c r="K26" s="2" t="s">
        <v>47</v>
      </c>
      <c r="L26" s="2" t="s">
        <v>107</v>
      </c>
      <c r="M26" s="2" t="s">
        <v>108</v>
      </c>
      <c r="N26" s="7" t="s">
        <v>62</v>
      </c>
      <c r="O26" s="7" t="s">
        <v>110</v>
      </c>
      <c r="P26" s="7" t="s">
        <v>61</v>
      </c>
      <c r="Q26" s="2">
        <v>1</v>
      </c>
      <c r="R26" s="2" t="s">
        <v>73</v>
      </c>
      <c r="S26" s="2" t="s">
        <v>117</v>
      </c>
    </row>
    <row r="27" spans="1:19">
      <c r="A27" s="3" t="s">
        <v>76</v>
      </c>
      <c r="B27" s="2" t="s">
        <v>17</v>
      </c>
      <c r="C27" s="2" t="s">
        <v>10</v>
      </c>
      <c r="D27" s="2" t="s">
        <v>4</v>
      </c>
      <c r="E27" s="2">
        <v>505</v>
      </c>
      <c r="F27" s="2">
        <v>179</v>
      </c>
      <c r="G27" s="2">
        <f>E27+F27</f>
        <v>684</v>
      </c>
      <c r="H27" s="13">
        <f>F27/G27</f>
        <v>0.26169590643274854</v>
      </c>
      <c r="I27" s="2" t="s">
        <v>1</v>
      </c>
      <c r="J27" s="2">
        <v>236</v>
      </c>
      <c r="K27" s="2">
        <v>112</v>
      </c>
      <c r="L27" s="2" t="s">
        <v>107</v>
      </c>
      <c r="M27" s="2" t="s">
        <v>108</v>
      </c>
      <c r="N27" s="7" t="s">
        <v>62</v>
      </c>
      <c r="O27" s="7" t="s">
        <v>110</v>
      </c>
      <c r="P27" s="7" t="s">
        <v>61</v>
      </c>
      <c r="Q27" s="2">
        <v>1</v>
      </c>
      <c r="R27" s="2" t="s">
        <v>73</v>
      </c>
      <c r="S27" s="2" t="s">
        <v>117</v>
      </c>
    </row>
    <row r="28" spans="1:19">
      <c r="A28" s="3" t="s">
        <v>76</v>
      </c>
      <c r="B28" s="2" t="s">
        <v>18</v>
      </c>
      <c r="C28" s="2" t="s">
        <v>10</v>
      </c>
      <c r="D28" s="2" t="s">
        <v>4</v>
      </c>
      <c r="E28" s="2">
        <v>568</v>
      </c>
      <c r="F28" s="2">
        <v>195</v>
      </c>
      <c r="G28" s="2">
        <f>E28+F28</f>
        <v>763</v>
      </c>
      <c r="H28" s="13">
        <f>F28/G28</f>
        <v>0.25557011795543905</v>
      </c>
      <c r="I28" s="2" t="s">
        <v>1</v>
      </c>
      <c r="J28" s="2">
        <v>245</v>
      </c>
      <c r="K28" s="2">
        <v>112</v>
      </c>
      <c r="L28" s="2" t="s">
        <v>107</v>
      </c>
      <c r="M28" s="2" t="s">
        <v>108</v>
      </c>
      <c r="N28" s="7" t="s">
        <v>62</v>
      </c>
      <c r="O28" s="7" t="s">
        <v>110</v>
      </c>
      <c r="P28" s="7" t="s">
        <v>61</v>
      </c>
      <c r="Q28" s="2">
        <v>1</v>
      </c>
      <c r="R28" s="2" t="s">
        <v>73</v>
      </c>
      <c r="S28" s="2" t="s">
        <v>117</v>
      </c>
    </row>
    <row r="29" spans="1:19">
      <c r="A29" s="3" t="s">
        <v>76</v>
      </c>
      <c r="B29" s="2" t="s">
        <v>19</v>
      </c>
      <c r="C29" s="2" t="s">
        <v>81</v>
      </c>
      <c r="D29" s="2" t="s">
        <v>4</v>
      </c>
      <c r="E29" s="2">
        <v>530</v>
      </c>
      <c r="F29" s="2">
        <v>175</v>
      </c>
      <c r="G29" s="2">
        <f>E29+F29</f>
        <v>705</v>
      </c>
      <c r="H29" s="13">
        <f>F29/G29</f>
        <v>0.24822695035460993</v>
      </c>
      <c r="I29" s="2" t="s">
        <v>1</v>
      </c>
      <c r="J29" s="2">
        <v>241</v>
      </c>
      <c r="K29" s="2">
        <v>108</v>
      </c>
      <c r="L29" s="2" t="s">
        <v>107</v>
      </c>
      <c r="M29" s="2" t="s">
        <v>108</v>
      </c>
      <c r="N29" s="7" t="s">
        <v>62</v>
      </c>
      <c r="O29" s="7" t="s">
        <v>110</v>
      </c>
      <c r="P29" s="7" t="s">
        <v>61</v>
      </c>
      <c r="Q29" s="2">
        <v>1</v>
      </c>
      <c r="R29" s="2" t="s">
        <v>73</v>
      </c>
      <c r="S29" s="2" t="s">
        <v>117</v>
      </c>
    </row>
    <row r="30" spans="1:19">
      <c r="A30" s="3" t="s">
        <v>76</v>
      </c>
      <c r="B30" s="2" t="s">
        <v>14</v>
      </c>
      <c r="C30" s="2" t="s">
        <v>82</v>
      </c>
      <c r="D30" s="2" t="s">
        <v>4</v>
      </c>
      <c r="E30" s="2">
        <v>535</v>
      </c>
      <c r="F30" s="2" t="s">
        <v>103</v>
      </c>
      <c r="G30" s="2">
        <v>670</v>
      </c>
      <c r="H30" s="13" t="s">
        <v>11</v>
      </c>
      <c r="I30" s="2" t="s">
        <v>1</v>
      </c>
      <c r="J30" s="2">
        <v>238</v>
      </c>
      <c r="K30" s="2" t="s">
        <v>49</v>
      </c>
      <c r="L30" s="2" t="s">
        <v>107</v>
      </c>
      <c r="M30" s="2" t="s">
        <v>108</v>
      </c>
      <c r="N30" s="7" t="s">
        <v>62</v>
      </c>
      <c r="O30" s="7" t="s">
        <v>110</v>
      </c>
      <c r="P30" s="7" t="s">
        <v>61</v>
      </c>
      <c r="Q30" s="2">
        <v>1</v>
      </c>
      <c r="R30" s="2" t="s">
        <v>74</v>
      </c>
      <c r="S30" s="2" t="s">
        <v>117</v>
      </c>
    </row>
    <row r="31" spans="1:19">
      <c r="A31" s="3" t="s">
        <v>76</v>
      </c>
      <c r="B31" s="2" t="s">
        <v>32</v>
      </c>
      <c r="C31" s="2" t="s">
        <v>83</v>
      </c>
      <c r="D31" s="2" t="s">
        <v>4</v>
      </c>
      <c r="E31" s="2">
        <v>551</v>
      </c>
      <c r="F31" s="2">
        <v>274</v>
      </c>
      <c r="G31" s="2">
        <f>E31+F31</f>
        <v>825</v>
      </c>
      <c r="H31" s="13">
        <f>F31/G31</f>
        <v>0.33212121212121209</v>
      </c>
      <c r="I31" s="2" t="s">
        <v>1</v>
      </c>
      <c r="J31" s="2">
        <v>240</v>
      </c>
      <c r="K31" s="2">
        <v>109</v>
      </c>
      <c r="L31" s="2" t="s">
        <v>107</v>
      </c>
      <c r="M31" s="2" t="s">
        <v>108</v>
      </c>
      <c r="N31" s="7" t="s">
        <v>62</v>
      </c>
      <c r="O31" s="7" t="s">
        <v>110</v>
      </c>
      <c r="P31" s="7" t="s">
        <v>61</v>
      </c>
      <c r="Q31" s="2">
        <v>1</v>
      </c>
      <c r="R31" s="2" t="s">
        <v>73</v>
      </c>
      <c r="S31" s="2" t="s">
        <v>117</v>
      </c>
    </row>
    <row r="32" spans="1:19">
      <c r="A32" s="3" t="s">
        <v>76</v>
      </c>
      <c r="B32" s="2" t="s">
        <v>8</v>
      </c>
      <c r="C32" s="2" t="s">
        <v>84</v>
      </c>
      <c r="D32" s="2" t="s">
        <v>2</v>
      </c>
      <c r="E32" s="2">
        <v>517</v>
      </c>
      <c r="F32" s="2">
        <v>168</v>
      </c>
      <c r="G32" s="2">
        <f t="shared" si="6"/>
        <v>685</v>
      </c>
      <c r="H32" s="13">
        <f t="shared" si="0"/>
        <v>0.24525547445255474</v>
      </c>
      <c r="I32" s="2" t="s">
        <v>1</v>
      </c>
      <c r="J32" s="2">
        <v>235</v>
      </c>
      <c r="K32" s="2">
        <v>105</v>
      </c>
      <c r="L32" s="2" t="s">
        <v>107</v>
      </c>
      <c r="M32" s="2" t="s">
        <v>108</v>
      </c>
      <c r="N32" s="7" t="s">
        <v>62</v>
      </c>
      <c r="O32" s="7" t="s">
        <v>110</v>
      </c>
      <c r="P32" s="7" t="s">
        <v>61</v>
      </c>
      <c r="Q32" s="2" t="s">
        <v>11</v>
      </c>
      <c r="R32" s="2" t="s">
        <v>74</v>
      </c>
      <c r="S32" s="2" t="s">
        <v>117</v>
      </c>
    </row>
    <row r="33" spans="1:19">
      <c r="A33" s="3" t="s">
        <v>76</v>
      </c>
      <c r="B33" s="2" t="s">
        <v>16</v>
      </c>
      <c r="C33" s="2" t="s">
        <v>10</v>
      </c>
      <c r="D33" s="2" t="s">
        <v>2</v>
      </c>
      <c r="E33" s="2">
        <v>462</v>
      </c>
      <c r="F33" s="2">
        <v>160</v>
      </c>
      <c r="G33" s="2">
        <f t="shared" si="6"/>
        <v>622</v>
      </c>
      <c r="H33" s="13">
        <f t="shared" si="0"/>
        <v>0.25723472668810288</v>
      </c>
      <c r="I33" s="2" t="s">
        <v>1</v>
      </c>
      <c r="J33" s="2">
        <v>231</v>
      </c>
      <c r="K33" s="2">
        <v>108</v>
      </c>
      <c r="L33" s="2" t="s">
        <v>107</v>
      </c>
      <c r="M33" s="2" t="s">
        <v>108</v>
      </c>
      <c r="N33" s="7" t="s">
        <v>62</v>
      </c>
      <c r="O33" s="7" t="s">
        <v>110</v>
      </c>
      <c r="P33" s="7" t="s">
        <v>61</v>
      </c>
      <c r="Q33" s="2">
        <v>1</v>
      </c>
      <c r="R33" s="2" t="s">
        <v>73</v>
      </c>
      <c r="S33" s="2" t="s">
        <v>117</v>
      </c>
    </row>
    <row r="34" spans="1:19">
      <c r="A34" s="3" t="s">
        <v>76</v>
      </c>
      <c r="B34" s="2" t="s">
        <v>12</v>
      </c>
      <c r="C34" s="2" t="s">
        <v>82</v>
      </c>
      <c r="D34" s="2" t="s">
        <v>2</v>
      </c>
      <c r="E34" s="2">
        <v>483</v>
      </c>
      <c r="F34" s="2">
        <v>165</v>
      </c>
      <c r="G34" s="2">
        <f t="shared" si="6"/>
        <v>648</v>
      </c>
      <c r="H34" s="13">
        <f t="shared" si="0"/>
        <v>0.25462962962962965</v>
      </c>
      <c r="I34" s="2" t="s">
        <v>1</v>
      </c>
      <c r="J34" s="2">
        <v>224</v>
      </c>
      <c r="K34" s="2">
        <v>106</v>
      </c>
      <c r="L34" s="2" t="s">
        <v>107</v>
      </c>
      <c r="M34" s="2" t="s">
        <v>108</v>
      </c>
      <c r="N34" s="7" t="s">
        <v>62</v>
      </c>
      <c r="O34" s="7" t="s">
        <v>110</v>
      </c>
      <c r="P34" s="7" t="s">
        <v>61</v>
      </c>
      <c r="Q34" s="2">
        <v>1</v>
      </c>
      <c r="R34" s="2" t="s">
        <v>74</v>
      </c>
      <c r="S34" s="2" t="s">
        <v>117</v>
      </c>
    </row>
    <row r="35" spans="1:19">
      <c r="A35" s="3" t="s">
        <v>76</v>
      </c>
      <c r="B35" s="2" t="s">
        <v>13</v>
      </c>
      <c r="C35" s="2" t="s">
        <v>82</v>
      </c>
      <c r="D35" s="2" t="s">
        <v>2</v>
      </c>
      <c r="E35" s="2">
        <v>446</v>
      </c>
      <c r="F35" s="2">
        <v>148</v>
      </c>
      <c r="G35" s="2">
        <f t="shared" si="6"/>
        <v>594</v>
      </c>
      <c r="H35" s="13">
        <f t="shared" si="0"/>
        <v>0.24915824915824916</v>
      </c>
      <c r="I35" s="2" t="s">
        <v>1</v>
      </c>
      <c r="J35" s="2">
        <v>217</v>
      </c>
      <c r="K35" s="2">
        <v>102</v>
      </c>
      <c r="L35" s="2" t="s">
        <v>107</v>
      </c>
      <c r="M35" s="2" t="s">
        <v>108</v>
      </c>
      <c r="N35" s="7" t="s">
        <v>62</v>
      </c>
      <c r="O35" s="7" t="s">
        <v>110</v>
      </c>
      <c r="P35" s="7" t="s">
        <v>48</v>
      </c>
      <c r="Q35" s="2">
        <v>1</v>
      </c>
      <c r="R35" s="2" t="s">
        <v>74</v>
      </c>
      <c r="S35" s="2" t="s">
        <v>117</v>
      </c>
    </row>
    <row r="36" spans="1:19">
      <c r="A36" s="3" t="s">
        <v>76</v>
      </c>
      <c r="B36" s="2" t="s">
        <v>20</v>
      </c>
      <c r="C36" s="2" t="s">
        <v>81</v>
      </c>
      <c r="D36" s="2" t="s">
        <v>2</v>
      </c>
      <c r="E36" s="2">
        <v>436</v>
      </c>
      <c r="F36" s="2">
        <v>163</v>
      </c>
      <c r="G36" s="2">
        <f t="shared" si="6"/>
        <v>599</v>
      </c>
      <c r="H36" s="13">
        <f t="shared" si="0"/>
        <v>0.27212020033388984</v>
      </c>
      <c r="I36" s="2" t="s">
        <v>1</v>
      </c>
      <c r="J36" s="2">
        <v>225</v>
      </c>
      <c r="K36" s="2">
        <v>110</v>
      </c>
      <c r="L36" s="2" t="s">
        <v>107</v>
      </c>
      <c r="M36" s="2" t="s">
        <v>108</v>
      </c>
      <c r="N36" s="7" t="s">
        <v>62</v>
      </c>
      <c r="O36" s="7" t="s">
        <v>110</v>
      </c>
      <c r="P36" s="7" t="s">
        <v>61</v>
      </c>
      <c r="Q36" s="2">
        <v>1</v>
      </c>
      <c r="R36" s="2" t="s">
        <v>73</v>
      </c>
      <c r="S36" s="2" t="s">
        <v>117</v>
      </c>
    </row>
    <row r="37" spans="1:19">
      <c r="A37" s="3" t="s">
        <v>76</v>
      </c>
      <c r="B37" s="2" t="s">
        <v>21</v>
      </c>
      <c r="C37" s="2" t="s">
        <v>81</v>
      </c>
      <c r="D37" s="2" t="s">
        <v>2</v>
      </c>
      <c r="E37" s="2">
        <v>446</v>
      </c>
      <c r="F37" s="2">
        <v>147</v>
      </c>
      <c r="G37" s="2">
        <f t="shared" si="6"/>
        <v>593</v>
      </c>
      <c r="H37" s="13">
        <f t="shared" si="0"/>
        <v>0.2478920741989882</v>
      </c>
      <c r="I37" s="2" t="s">
        <v>1</v>
      </c>
      <c r="J37" s="2">
        <v>228</v>
      </c>
      <c r="K37" s="2">
        <v>102</v>
      </c>
      <c r="L37" s="2" t="s">
        <v>107</v>
      </c>
      <c r="M37" s="2" t="s">
        <v>108</v>
      </c>
      <c r="N37" s="7" t="s">
        <v>62</v>
      </c>
      <c r="O37" s="7" t="s">
        <v>110</v>
      </c>
      <c r="P37" s="7" t="s">
        <v>61</v>
      </c>
      <c r="Q37" s="2">
        <v>1</v>
      </c>
      <c r="R37" s="2" t="s">
        <v>73</v>
      </c>
      <c r="S37" s="2" t="s">
        <v>117</v>
      </c>
    </row>
    <row r="38" spans="1:19">
      <c r="A38" s="3" t="s">
        <v>76</v>
      </c>
      <c r="B38" s="2" t="s">
        <v>9</v>
      </c>
      <c r="C38" s="2" t="s">
        <v>85</v>
      </c>
      <c r="D38" s="2" t="s">
        <v>2</v>
      </c>
      <c r="E38" s="2">
        <v>246</v>
      </c>
      <c r="F38" s="2">
        <v>77</v>
      </c>
      <c r="G38" s="2">
        <f t="shared" si="6"/>
        <v>323</v>
      </c>
      <c r="H38" s="13">
        <f t="shared" si="0"/>
        <v>0.23839009287925697</v>
      </c>
      <c r="I38" s="2" t="s">
        <v>1</v>
      </c>
      <c r="J38" s="2">
        <v>237</v>
      </c>
      <c r="K38" s="2">
        <v>108</v>
      </c>
      <c r="L38" s="2" t="s">
        <v>107</v>
      </c>
      <c r="M38" s="2" t="s">
        <v>108</v>
      </c>
      <c r="N38" s="7" t="s">
        <v>62</v>
      </c>
      <c r="O38" s="7" t="s">
        <v>110</v>
      </c>
      <c r="P38" s="7" t="s">
        <v>61</v>
      </c>
      <c r="Q38" s="2">
        <v>1</v>
      </c>
      <c r="R38" s="2" t="s">
        <v>74</v>
      </c>
      <c r="S38" s="2" t="s">
        <v>117</v>
      </c>
    </row>
    <row r="39" spans="1:19">
      <c r="A39" s="3" t="s">
        <v>76</v>
      </c>
      <c r="B39" s="2" t="s">
        <v>24</v>
      </c>
      <c r="C39" s="2" t="s">
        <v>3</v>
      </c>
      <c r="D39" s="2" t="s">
        <v>2</v>
      </c>
      <c r="E39" s="2">
        <v>241</v>
      </c>
      <c r="F39" s="2">
        <v>80</v>
      </c>
      <c r="G39" s="2">
        <f t="shared" si="6"/>
        <v>321</v>
      </c>
      <c r="H39" s="13">
        <f t="shared" si="0"/>
        <v>0.24922118380062305</v>
      </c>
      <c r="I39" s="2" t="s">
        <v>1</v>
      </c>
      <c r="J39" s="2">
        <v>223</v>
      </c>
      <c r="K39" s="2">
        <v>92</v>
      </c>
      <c r="L39" s="2" t="s">
        <v>107</v>
      </c>
      <c r="M39" s="2" t="s">
        <v>108</v>
      </c>
      <c r="N39" s="7" t="s">
        <v>62</v>
      </c>
      <c r="O39" s="7" t="s">
        <v>110</v>
      </c>
      <c r="P39" s="7" t="s">
        <v>61</v>
      </c>
      <c r="Q39" s="2">
        <v>1</v>
      </c>
      <c r="R39" s="2" t="s">
        <v>73</v>
      </c>
      <c r="S39" s="2" t="s">
        <v>117</v>
      </c>
    </row>
    <row r="40" spans="1:19">
      <c r="A40" s="3" t="s">
        <v>76</v>
      </c>
      <c r="B40" s="2" t="s">
        <v>31</v>
      </c>
      <c r="C40" s="2" t="s">
        <v>86</v>
      </c>
      <c r="D40" s="2" t="s">
        <v>2</v>
      </c>
      <c r="E40" s="2">
        <v>247</v>
      </c>
      <c r="F40" s="2">
        <v>76</v>
      </c>
      <c r="G40" s="2">
        <f t="shared" si="6"/>
        <v>323</v>
      </c>
      <c r="H40" s="13">
        <f t="shared" si="0"/>
        <v>0.23529411764705882</v>
      </c>
      <c r="I40" s="2" t="s">
        <v>1</v>
      </c>
      <c r="J40" s="2">
        <v>226</v>
      </c>
      <c r="K40" s="2">
        <v>97</v>
      </c>
      <c r="L40" s="2" t="s">
        <v>107</v>
      </c>
      <c r="M40" s="2" t="s">
        <v>108</v>
      </c>
      <c r="N40" s="7" t="s">
        <v>62</v>
      </c>
      <c r="O40" s="7" t="s">
        <v>110</v>
      </c>
      <c r="P40" s="7" t="s">
        <v>61</v>
      </c>
      <c r="Q40" s="2">
        <v>1</v>
      </c>
      <c r="R40" s="2" t="s">
        <v>73</v>
      </c>
      <c r="S40" s="2" t="s">
        <v>117</v>
      </c>
    </row>
    <row r="41" spans="1:19">
      <c r="A41" s="3" t="s">
        <v>76</v>
      </c>
      <c r="B41" s="2" t="s">
        <v>29</v>
      </c>
      <c r="C41" s="2" t="s">
        <v>87</v>
      </c>
      <c r="D41" s="2" t="s">
        <v>2</v>
      </c>
      <c r="E41" s="2">
        <v>425</v>
      </c>
      <c r="F41" s="2">
        <v>132</v>
      </c>
      <c r="G41" s="2">
        <f t="shared" si="6"/>
        <v>557</v>
      </c>
      <c r="H41" s="13">
        <f t="shared" si="0"/>
        <v>0.23698384201077199</v>
      </c>
      <c r="I41" s="2" t="s">
        <v>1</v>
      </c>
      <c r="J41" s="2">
        <v>227</v>
      </c>
      <c r="K41" s="2">
        <v>95</v>
      </c>
      <c r="L41" s="2" t="s">
        <v>107</v>
      </c>
      <c r="M41" s="2" t="s">
        <v>108</v>
      </c>
      <c r="N41" s="7" t="s">
        <v>62</v>
      </c>
      <c r="O41" s="7" t="s">
        <v>110</v>
      </c>
      <c r="P41" s="7" t="s">
        <v>61</v>
      </c>
      <c r="Q41" s="2">
        <v>1</v>
      </c>
      <c r="R41" s="2" t="s">
        <v>73</v>
      </c>
      <c r="S41" s="2" t="s">
        <v>117</v>
      </c>
    </row>
    <row r="42" spans="1:19">
      <c r="A42" s="3" t="s">
        <v>76</v>
      </c>
      <c r="B42" s="2" t="s">
        <v>28</v>
      </c>
      <c r="C42" s="2" t="s">
        <v>89</v>
      </c>
      <c r="D42" s="2" t="s">
        <v>2</v>
      </c>
      <c r="E42" s="2">
        <v>296</v>
      </c>
      <c r="F42" s="2" t="s">
        <v>104</v>
      </c>
      <c r="G42" s="2">
        <v>364</v>
      </c>
      <c r="H42" s="13" t="s">
        <v>11</v>
      </c>
      <c r="I42" s="2" t="s">
        <v>1</v>
      </c>
      <c r="J42" s="2">
        <v>222</v>
      </c>
      <c r="K42" s="2" t="s">
        <v>106</v>
      </c>
      <c r="L42" s="2" t="s">
        <v>107</v>
      </c>
      <c r="M42" s="2" t="s">
        <v>108</v>
      </c>
      <c r="N42" s="7" t="s">
        <v>62</v>
      </c>
      <c r="O42" s="7" t="s">
        <v>110</v>
      </c>
      <c r="P42" s="7" t="s">
        <v>61</v>
      </c>
      <c r="Q42" s="2">
        <v>1</v>
      </c>
      <c r="R42" s="2" t="s">
        <v>73</v>
      </c>
      <c r="S42" s="2" t="s">
        <v>117</v>
      </c>
    </row>
    <row r="43" spans="1:19">
      <c r="A43" s="3" t="s">
        <v>76</v>
      </c>
      <c r="B43" s="2" t="s">
        <v>27</v>
      </c>
      <c r="C43" s="2" t="s">
        <v>89</v>
      </c>
      <c r="D43" s="2" t="s">
        <v>2</v>
      </c>
      <c r="E43" s="2">
        <v>378</v>
      </c>
      <c r="F43" s="2">
        <v>135</v>
      </c>
      <c r="G43" s="2">
        <f t="shared" ref="G43:G47" si="8">E43+F43</f>
        <v>513</v>
      </c>
      <c r="H43" s="13">
        <f t="shared" si="0"/>
        <v>0.26315789473684209</v>
      </c>
      <c r="I43" s="2" t="s">
        <v>1</v>
      </c>
      <c r="J43" s="2">
        <v>228</v>
      </c>
      <c r="K43" s="2">
        <v>106</v>
      </c>
      <c r="L43" s="2" t="s">
        <v>107</v>
      </c>
      <c r="M43" s="2" t="s">
        <v>108</v>
      </c>
      <c r="N43" s="7" t="s">
        <v>62</v>
      </c>
      <c r="O43" s="7" t="s">
        <v>110</v>
      </c>
      <c r="P43" s="7" t="s">
        <v>61</v>
      </c>
      <c r="Q43" s="2">
        <v>1</v>
      </c>
      <c r="R43" s="2" t="s">
        <v>73</v>
      </c>
      <c r="S43" s="2" t="s">
        <v>117</v>
      </c>
    </row>
    <row r="44" spans="1:19">
      <c r="A44" s="3" t="s">
        <v>76</v>
      </c>
      <c r="B44" s="2" t="s">
        <v>26</v>
      </c>
      <c r="C44" s="2" t="s">
        <v>3</v>
      </c>
      <c r="D44" s="2" t="s">
        <v>2</v>
      </c>
      <c r="E44" s="2">
        <v>381</v>
      </c>
      <c r="F44" s="2">
        <v>127</v>
      </c>
      <c r="G44" s="2">
        <f t="shared" si="8"/>
        <v>508</v>
      </c>
      <c r="H44" s="13">
        <f t="shared" si="0"/>
        <v>0.25</v>
      </c>
      <c r="I44" s="2" t="s">
        <v>1</v>
      </c>
      <c r="J44" s="2">
        <v>225</v>
      </c>
      <c r="K44" s="2">
        <v>100</v>
      </c>
      <c r="L44" s="2" t="s">
        <v>107</v>
      </c>
      <c r="M44" s="2" t="s">
        <v>108</v>
      </c>
      <c r="N44" s="7" t="s">
        <v>62</v>
      </c>
      <c r="O44" s="7" t="s">
        <v>110</v>
      </c>
      <c r="P44" s="7" t="s">
        <v>61</v>
      </c>
      <c r="Q44" s="2">
        <v>1</v>
      </c>
      <c r="R44" s="2" t="s">
        <v>73</v>
      </c>
      <c r="S44" s="2" t="s">
        <v>117</v>
      </c>
    </row>
    <row r="45" spans="1:19">
      <c r="A45" s="3" t="s">
        <v>76</v>
      </c>
      <c r="B45" s="2" t="s">
        <v>25</v>
      </c>
      <c r="C45" s="2" t="s">
        <v>3</v>
      </c>
      <c r="D45" s="2" t="s">
        <v>2</v>
      </c>
      <c r="E45" s="2">
        <v>390</v>
      </c>
      <c r="F45" s="2">
        <v>135</v>
      </c>
      <c r="G45" s="2">
        <f t="shared" si="8"/>
        <v>525</v>
      </c>
      <c r="H45" s="13">
        <f t="shared" si="0"/>
        <v>0.25714285714285712</v>
      </c>
      <c r="I45" s="2" t="s">
        <v>1</v>
      </c>
      <c r="J45" s="2">
        <v>223</v>
      </c>
      <c r="K45" s="2">
        <v>100</v>
      </c>
      <c r="L45" s="2" t="s">
        <v>107</v>
      </c>
      <c r="M45" s="2" t="s">
        <v>108</v>
      </c>
      <c r="N45" s="2" t="s">
        <v>11</v>
      </c>
      <c r="O45" s="7" t="s">
        <v>110</v>
      </c>
      <c r="P45" s="7" t="s">
        <v>61</v>
      </c>
      <c r="Q45" s="2">
        <v>1</v>
      </c>
      <c r="R45" s="2" t="s">
        <v>73</v>
      </c>
      <c r="S45" s="2" t="s">
        <v>117</v>
      </c>
    </row>
    <row r="46" spans="1:19">
      <c r="A46" s="3" t="s">
        <v>76</v>
      </c>
      <c r="B46" s="2" t="s">
        <v>23</v>
      </c>
      <c r="C46" s="2" t="s">
        <v>3</v>
      </c>
      <c r="D46" s="2" t="s">
        <v>2</v>
      </c>
      <c r="E46" s="2">
        <v>437</v>
      </c>
      <c r="F46" s="2">
        <v>142</v>
      </c>
      <c r="G46" s="2">
        <f t="shared" si="8"/>
        <v>579</v>
      </c>
      <c r="H46" s="13">
        <f t="shared" si="0"/>
        <v>0.24525043177892919</v>
      </c>
      <c r="I46" s="2" t="s">
        <v>1</v>
      </c>
      <c r="J46" s="2">
        <v>230</v>
      </c>
      <c r="K46" s="2">
        <v>100</v>
      </c>
      <c r="L46" s="2" t="s">
        <v>111</v>
      </c>
      <c r="M46" s="2" t="s">
        <v>112</v>
      </c>
      <c r="N46" s="7" t="s">
        <v>113</v>
      </c>
      <c r="O46" s="7" t="s">
        <v>114</v>
      </c>
      <c r="P46" s="7" t="s">
        <v>115</v>
      </c>
      <c r="Q46" s="2">
        <v>1</v>
      </c>
      <c r="R46" s="2" t="s">
        <v>73</v>
      </c>
      <c r="S46" s="2" t="s">
        <v>117</v>
      </c>
    </row>
    <row r="47" spans="1:19">
      <c r="A47" s="5" t="s">
        <v>76</v>
      </c>
      <c r="B47" s="4" t="s">
        <v>30</v>
      </c>
      <c r="C47" s="4" t="s">
        <v>88</v>
      </c>
      <c r="D47" s="4" t="s">
        <v>2</v>
      </c>
      <c r="E47" s="4">
        <v>288</v>
      </c>
      <c r="F47" s="4">
        <v>85</v>
      </c>
      <c r="G47" s="4">
        <f t="shared" si="8"/>
        <v>373</v>
      </c>
      <c r="H47" s="14">
        <f>F47/G47</f>
        <v>0.22788203753351208</v>
      </c>
      <c r="I47" s="4" t="s">
        <v>1</v>
      </c>
      <c r="J47" s="4">
        <v>224</v>
      </c>
      <c r="K47" s="4">
        <v>93</v>
      </c>
      <c r="L47" s="4" t="s">
        <v>107</v>
      </c>
      <c r="M47" s="4" t="s">
        <v>108</v>
      </c>
      <c r="N47" s="12" t="s">
        <v>50</v>
      </c>
      <c r="O47" s="12" t="s">
        <v>110</v>
      </c>
      <c r="P47" s="12" t="s">
        <v>61</v>
      </c>
      <c r="Q47" s="4">
        <v>1</v>
      </c>
      <c r="R47" s="4" t="s">
        <v>73</v>
      </c>
      <c r="S47" s="4" t="s">
        <v>117</v>
      </c>
    </row>
  </sheetData>
  <sortState xmlns:xlrd2="http://schemas.microsoft.com/office/spreadsheetml/2017/richdata2" ref="A3:R47">
    <sortCondition ref="A3:A47"/>
    <sortCondition ref="D3:D47"/>
  </sortState>
  <mergeCells count="1">
    <mergeCell ref="A1:S1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福山伊吹</dc:creator>
  <cp:lastModifiedBy>Ibuki Fukuyama</cp:lastModifiedBy>
  <dcterms:created xsi:type="dcterms:W3CDTF">2017-12-23T05:51:30Z</dcterms:created>
  <dcterms:modified xsi:type="dcterms:W3CDTF">2026-09-15T05:58:40Z</dcterms:modified>
</cp:coreProperties>
</file>