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L32" i="1"/>
  <c r="N12" i="1"/>
  <c r="L12" i="1"/>
  <c r="L11" i="1" l="1"/>
  <c r="N11" i="1" s="1"/>
  <c r="L10" i="1"/>
  <c r="N10" i="1" s="1"/>
  <c r="L9" i="1"/>
  <c r="N9" i="1" s="1"/>
  <c r="L8" i="1"/>
  <c r="N8" i="1" s="1"/>
  <c r="L7" i="1"/>
  <c r="N7" i="1" s="1"/>
  <c r="L6" i="1"/>
  <c r="N6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</calcChain>
</file>

<file path=xl/sharedStrings.xml><?xml version="1.0" encoding="utf-8"?>
<sst xmlns="http://schemas.openxmlformats.org/spreadsheetml/2006/main" count="100" uniqueCount="53">
  <si>
    <t>ID</t>
  </si>
  <si>
    <t>Sex/lifestage</t>
  </si>
  <si>
    <t>mtDNA haplotype</t>
  </si>
  <si>
    <t>Tcri02</t>
  </si>
  <si>
    <t>Ancestry</t>
  </si>
  <si>
    <t>Heterozygosity</t>
  </si>
  <si>
    <t>Hybrid index</t>
  </si>
  <si>
    <t>swab_0001</t>
  </si>
  <si>
    <t>swab_0002</t>
  </si>
  <si>
    <t>swab_0003</t>
  </si>
  <si>
    <t>swab_0004</t>
  </si>
  <si>
    <t>swab_0005</t>
  </si>
  <si>
    <t>swab_0028</t>
  </si>
  <si>
    <t>swab_0029</t>
  </si>
  <si>
    <t>swab_0063</t>
  </si>
  <si>
    <t>swab_0064</t>
  </si>
  <si>
    <t>swab_0065</t>
  </si>
  <si>
    <t>swab_0066</t>
  </si>
  <si>
    <t>swab_0067</t>
  </si>
  <si>
    <t>swab_0068</t>
  </si>
  <si>
    <t>swab_0069</t>
  </si>
  <si>
    <t>swab_0070</t>
  </si>
  <si>
    <t>swab_0081</t>
  </si>
  <si>
    <t>swab_0082</t>
  </si>
  <si>
    <t>swab_0083</t>
  </si>
  <si>
    <t>swab_0007</t>
  </si>
  <si>
    <t>swab_0030</t>
  </si>
  <si>
    <t>swab_0031</t>
  </si>
  <si>
    <t>swab_0085</t>
  </si>
  <si>
    <t>swab_0086</t>
  </si>
  <si>
    <t>swab_0087</t>
  </si>
  <si>
    <t>Male</t>
  </si>
  <si>
    <t>Female</t>
  </si>
  <si>
    <t>Egg</t>
  </si>
  <si>
    <t>Juvenile</t>
  </si>
  <si>
    <t>abl</t>
  </si>
  <si>
    <t>agl</t>
  </si>
  <si>
    <t>ddx17</t>
  </si>
  <si>
    <t>dnaj</t>
  </si>
  <si>
    <t>eif4ebp2</t>
  </si>
  <si>
    <t>gak</t>
  </si>
  <si>
    <t>usp</t>
  </si>
  <si>
    <t>wdr26</t>
  </si>
  <si>
    <t>?</t>
  </si>
  <si>
    <t>Sillersdorf (1 in Fig. 1)</t>
  </si>
  <si>
    <t>Schönau am Königssee (2 in Fig. 1)</t>
  </si>
  <si>
    <t># alleles total</t>
  </si>
  <si>
    <r>
      <t>#</t>
    </r>
    <r>
      <rPr>
        <b/>
        <i/>
        <sz val="11"/>
        <color theme="1"/>
        <rFont val="Times New Roman"/>
        <family val="1"/>
      </rPr>
      <t>Triturus carnifex</t>
    </r>
    <r>
      <rPr>
        <b/>
        <sz val="11"/>
        <color theme="1"/>
        <rFont val="Times New Roman"/>
        <family val="1"/>
      </rPr>
      <t xml:space="preserve"> alleles</t>
    </r>
  </si>
  <si>
    <t>Nuclear genotypic data</t>
  </si>
  <si>
    <t>swab_0366</t>
  </si>
  <si>
    <t>swab_0368</t>
  </si>
  <si>
    <r>
      <t>Online Supplementary data</t>
    </r>
    <r>
      <rPr>
        <sz val="11"/>
        <color theme="1"/>
        <rFont val="Times New Roman"/>
        <family val="1"/>
      </rPr>
      <t xml:space="preserve"> - Michael Fahrbach et al.: The hybrid zone between the Italian and Northern Crested Newts (</t>
    </r>
    <r>
      <rPr>
        <i/>
        <sz val="11"/>
        <color theme="1"/>
        <rFont val="Times New Roman"/>
        <family val="1"/>
      </rPr>
      <t>Triturus carnifex</t>
    </r>
    <r>
      <rPr>
        <sz val="11"/>
        <color theme="1"/>
        <rFont val="Times New Roman"/>
        <family val="1"/>
      </rPr>
      <t xml:space="preserve"> and</t>
    </r>
    <r>
      <rPr>
        <i/>
        <sz val="11"/>
        <color theme="1"/>
        <rFont val="Times New Roman"/>
        <family val="1"/>
      </rPr>
      <t xml:space="preserve"> T. cristatus</t>
    </r>
    <r>
      <rPr>
        <sz val="11"/>
        <color theme="1"/>
        <rFont val="Times New Roman"/>
        <family val="1"/>
      </rPr>
      <t xml:space="preserve">) reaches Germany. – Salamandra, </t>
    </r>
    <r>
      <rPr>
        <b/>
        <sz val="11"/>
        <color theme="1"/>
        <rFont val="Times New Roman"/>
        <family val="1"/>
      </rPr>
      <t>57</t>
    </r>
    <r>
      <rPr>
        <sz val="11"/>
        <color theme="1"/>
        <rFont val="Times New Roman"/>
        <family val="1"/>
      </rPr>
      <t>: 428-434</t>
    </r>
  </si>
  <si>
    <r>
      <rPr>
        <b/>
        <sz val="11"/>
        <color theme="1"/>
        <rFont val="Times New Roman"/>
        <family val="1"/>
      </rPr>
      <t>Supplementary document 1.</t>
    </r>
    <r>
      <rPr>
        <sz val="11"/>
        <color theme="1"/>
        <rFont val="Times New Roman"/>
        <family val="1"/>
      </rPr>
      <t xml:space="preserve"> Details on sampled crested newts.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</si>
</sst>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Fill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H46" sqref="H46"/>
    </sheetView>
  </sheetViews>
  <sheetFormatPr baseColWidth="10" defaultColWidth="9.140625" defaultRowHeight="15" x14ac:dyDescent="0.25"/>
  <cols>
    <col min="1" max="1" width="10.5703125" style="1" bestFit="1" customWidth="1"/>
    <col min="2" max="2" width="12.85546875" style="2" bestFit="1" customWidth="1"/>
    <col min="3" max="3" width="18" style="1" bestFit="1" customWidth="1"/>
    <col min="4" max="11" width="9.140625" style="1"/>
    <col min="12" max="12" width="24.85546875" style="1" bestFit="1" customWidth="1"/>
    <col min="13" max="13" width="13.5703125" style="1" bestFit="1" customWidth="1"/>
    <col min="14" max="14" width="13.28515625" style="1" bestFit="1" customWidth="1"/>
    <col min="15" max="15" width="9.42578125" style="11" bestFit="1" customWidth="1"/>
    <col min="16" max="16" width="15.28515625" style="11" bestFit="1" customWidth="1"/>
    <col min="17" max="16384" width="9.140625" style="1"/>
  </cols>
  <sheetData>
    <row r="1" spans="1:16" x14ac:dyDescent="0.25">
      <c r="A1" s="8" t="s">
        <v>51</v>
      </c>
    </row>
    <row r="2" spans="1:16" x14ac:dyDescent="0.25">
      <c r="A2" s="1" t="s">
        <v>52</v>
      </c>
    </row>
    <row r="3" spans="1:16" s="8" customFormat="1" x14ac:dyDescent="0.25">
      <c r="A3" s="8" t="s">
        <v>0</v>
      </c>
      <c r="B3" s="9" t="s">
        <v>1</v>
      </c>
      <c r="C3" s="8" t="s">
        <v>2</v>
      </c>
      <c r="D3" s="16" t="s">
        <v>48</v>
      </c>
      <c r="E3" s="16"/>
      <c r="F3" s="16"/>
      <c r="G3" s="16"/>
      <c r="H3" s="16"/>
      <c r="I3" s="16"/>
      <c r="J3" s="16"/>
      <c r="K3" s="16"/>
      <c r="L3" s="10" t="s">
        <v>47</v>
      </c>
      <c r="M3" s="10" t="s">
        <v>46</v>
      </c>
      <c r="N3" s="10" t="s">
        <v>6</v>
      </c>
      <c r="O3" s="12" t="s">
        <v>4</v>
      </c>
      <c r="P3" s="12" t="s">
        <v>5</v>
      </c>
    </row>
    <row r="4" spans="1:16" x14ac:dyDescent="0.25">
      <c r="D4" s="3" t="s">
        <v>35</v>
      </c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  <c r="J4" s="3" t="s">
        <v>41</v>
      </c>
      <c r="K4" s="3" t="s">
        <v>42</v>
      </c>
      <c r="L4" s="5"/>
      <c r="M4" s="5"/>
      <c r="N4" s="5"/>
      <c r="O4" s="13"/>
      <c r="P4" s="13"/>
    </row>
    <row r="5" spans="1:16" x14ac:dyDescent="0.25">
      <c r="A5" s="3" t="s">
        <v>44</v>
      </c>
      <c r="N5" s="6"/>
      <c r="O5" s="14"/>
      <c r="P5" s="14"/>
    </row>
    <row r="6" spans="1:16" x14ac:dyDescent="0.25">
      <c r="A6" s="4" t="s">
        <v>25</v>
      </c>
      <c r="B6" s="2" t="s">
        <v>31</v>
      </c>
      <c r="C6" s="1" t="s">
        <v>3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2</v>
      </c>
      <c r="L6" s="1">
        <f t="shared" ref="L6:L12" si="0">SUM(D6:K6)</f>
        <v>6</v>
      </c>
      <c r="M6" s="1">
        <v>16</v>
      </c>
      <c r="N6" s="6">
        <f t="shared" ref="N6:N12" si="1">(L6/M6)</f>
        <v>0.375</v>
      </c>
      <c r="O6" s="14">
        <v>0.37</v>
      </c>
      <c r="P6" s="14">
        <v>0.24</v>
      </c>
    </row>
    <row r="7" spans="1:16" x14ac:dyDescent="0.25">
      <c r="A7" s="4" t="s">
        <v>26</v>
      </c>
      <c r="B7" s="2" t="s">
        <v>33</v>
      </c>
      <c r="C7" s="1" t="s">
        <v>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2</v>
      </c>
      <c r="L7" s="1">
        <f t="shared" si="0"/>
        <v>2</v>
      </c>
      <c r="M7" s="1">
        <v>16</v>
      </c>
      <c r="N7" s="6">
        <f t="shared" si="1"/>
        <v>0.125</v>
      </c>
      <c r="O7" s="14">
        <v>0.13</v>
      </c>
      <c r="P7" s="14">
        <v>0</v>
      </c>
    </row>
    <row r="8" spans="1:16" x14ac:dyDescent="0.25">
      <c r="A8" s="4" t="s">
        <v>27</v>
      </c>
      <c r="B8" s="2" t="s">
        <v>33</v>
      </c>
      <c r="C8" s="1" t="s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2</v>
      </c>
      <c r="L8" s="1">
        <f t="shared" si="0"/>
        <v>3</v>
      </c>
      <c r="M8" s="1">
        <v>16</v>
      </c>
      <c r="N8" s="6">
        <f t="shared" si="1"/>
        <v>0.1875</v>
      </c>
      <c r="O8" s="14">
        <v>0.185</v>
      </c>
      <c r="P8" s="14">
        <v>0.13</v>
      </c>
    </row>
    <row r="9" spans="1:16" x14ac:dyDescent="0.25">
      <c r="A9" s="4" t="s">
        <v>28</v>
      </c>
      <c r="B9" s="2" t="s">
        <v>33</v>
      </c>
      <c r="C9" s="1" t="s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2</v>
      </c>
      <c r="L9" s="1">
        <f t="shared" si="0"/>
        <v>3</v>
      </c>
      <c r="M9" s="1">
        <v>16</v>
      </c>
      <c r="N9" s="6">
        <f t="shared" si="1"/>
        <v>0.1875</v>
      </c>
      <c r="O9" s="14">
        <v>0.19500000000000001</v>
      </c>
      <c r="P9" s="14">
        <v>0.13</v>
      </c>
    </row>
    <row r="10" spans="1:16" x14ac:dyDescent="0.25">
      <c r="A10" s="4" t="s">
        <v>29</v>
      </c>
      <c r="B10" s="2" t="s">
        <v>33</v>
      </c>
      <c r="C10" s="1" t="s">
        <v>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2</v>
      </c>
      <c r="J10" s="1">
        <v>0</v>
      </c>
      <c r="K10" s="1">
        <v>2</v>
      </c>
      <c r="L10" s="1">
        <f t="shared" si="0"/>
        <v>4</v>
      </c>
      <c r="M10" s="1">
        <v>16</v>
      </c>
      <c r="N10" s="6">
        <f t="shared" si="1"/>
        <v>0.25</v>
      </c>
      <c r="O10" s="14">
        <v>0.25</v>
      </c>
      <c r="P10" s="14">
        <v>0</v>
      </c>
    </row>
    <row r="11" spans="1:16" x14ac:dyDescent="0.25">
      <c r="A11" s="4" t="s">
        <v>30</v>
      </c>
      <c r="B11" s="2" t="s">
        <v>33</v>
      </c>
      <c r="C11" s="1" t="s">
        <v>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2</v>
      </c>
      <c r="L11" s="1">
        <f t="shared" si="0"/>
        <v>2</v>
      </c>
      <c r="M11" s="1">
        <v>16</v>
      </c>
      <c r="N11" s="6">
        <f t="shared" si="1"/>
        <v>0.125</v>
      </c>
      <c r="O11" s="14">
        <v>0.13</v>
      </c>
      <c r="P11" s="14">
        <v>0</v>
      </c>
    </row>
    <row r="12" spans="1:16" x14ac:dyDescent="0.25">
      <c r="A12" s="4" t="s">
        <v>50</v>
      </c>
      <c r="B12" s="2" t="s">
        <v>31</v>
      </c>
      <c r="C12" s="1" t="s">
        <v>3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2</v>
      </c>
      <c r="L12" s="1">
        <f t="shared" si="0"/>
        <v>5</v>
      </c>
      <c r="M12" s="1">
        <v>16</v>
      </c>
      <c r="N12" s="6">
        <f t="shared" si="1"/>
        <v>0.3125</v>
      </c>
      <c r="O12" s="14">
        <v>0.31</v>
      </c>
      <c r="P12" s="14">
        <v>0.12</v>
      </c>
    </row>
    <row r="13" spans="1:16" x14ac:dyDescent="0.25">
      <c r="A13" s="3" t="s">
        <v>45</v>
      </c>
      <c r="N13" s="6"/>
      <c r="O13" s="13"/>
      <c r="P13" s="13"/>
    </row>
    <row r="14" spans="1:16" x14ac:dyDescent="0.25">
      <c r="A14" s="4" t="s">
        <v>7</v>
      </c>
      <c r="B14" s="2" t="s">
        <v>31</v>
      </c>
      <c r="C14" s="1" t="s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f>SUM(D14:K14)</f>
        <v>2</v>
      </c>
      <c r="M14" s="1">
        <v>16</v>
      </c>
      <c r="N14" s="6">
        <f t="shared" ref="N14:N32" si="2">(L14/M14)</f>
        <v>0.125</v>
      </c>
      <c r="O14" s="14">
        <v>0.125</v>
      </c>
      <c r="P14" s="14">
        <v>0.25</v>
      </c>
    </row>
    <row r="15" spans="1:16" x14ac:dyDescent="0.25">
      <c r="A15" s="4" t="s">
        <v>8</v>
      </c>
      <c r="B15" s="2" t="s">
        <v>31</v>
      </c>
      <c r="C15" s="1" t="s">
        <v>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f t="shared" ref="L15:L32" si="3">SUM(D15:K15)</f>
        <v>1</v>
      </c>
      <c r="M15" s="1">
        <v>16</v>
      </c>
      <c r="N15" s="6">
        <f t="shared" si="2"/>
        <v>6.25E-2</v>
      </c>
      <c r="O15" s="14">
        <v>6.5000000000000002E-2</v>
      </c>
      <c r="P15" s="14">
        <v>0.13</v>
      </c>
    </row>
    <row r="16" spans="1:16" x14ac:dyDescent="0.25">
      <c r="A16" s="4" t="s">
        <v>9</v>
      </c>
      <c r="B16" s="2" t="s">
        <v>32</v>
      </c>
      <c r="C16" s="1" t="s">
        <v>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3"/>
        <v>0</v>
      </c>
      <c r="M16" s="1">
        <v>16</v>
      </c>
      <c r="N16" s="6">
        <f t="shared" si="2"/>
        <v>0</v>
      </c>
      <c r="O16" s="14">
        <v>0</v>
      </c>
      <c r="P16" s="14">
        <v>0</v>
      </c>
    </row>
    <row r="17" spans="1:16" x14ac:dyDescent="0.25">
      <c r="A17" s="4" t="s">
        <v>10</v>
      </c>
      <c r="B17" s="2" t="s">
        <v>32</v>
      </c>
      <c r="C17" s="1" t="s">
        <v>3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1</v>
      </c>
      <c r="K17" s="1">
        <v>2</v>
      </c>
      <c r="L17" s="1">
        <f t="shared" si="3"/>
        <v>4</v>
      </c>
      <c r="M17" s="1">
        <v>16</v>
      </c>
      <c r="N17" s="6">
        <f t="shared" si="2"/>
        <v>0.25</v>
      </c>
      <c r="O17" s="14">
        <v>0.255</v>
      </c>
      <c r="P17" s="14">
        <v>0.25</v>
      </c>
    </row>
    <row r="18" spans="1:16" x14ac:dyDescent="0.25">
      <c r="A18" s="4" t="s">
        <v>11</v>
      </c>
      <c r="B18" s="2" t="s">
        <v>32</v>
      </c>
      <c r="C18" s="1" t="s">
        <v>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2</v>
      </c>
      <c r="L18" s="1">
        <f t="shared" si="3"/>
        <v>3</v>
      </c>
      <c r="M18" s="1">
        <v>16</v>
      </c>
      <c r="N18" s="6">
        <f t="shared" si="2"/>
        <v>0.1875</v>
      </c>
      <c r="O18" s="14">
        <v>0.19</v>
      </c>
      <c r="P18" s="14">
        <v>0.12</v>
      </c>
    </row>
    <row r="19" spans="1:16" x14ac:dyDescent="0.25">
      <c r="A19" s="4" t="s">
        <v>12</v>
      </c>
      <c r="B19" s="2" t="s">
        <v>33</v>
      </c>
      <c r="C19" s="1" t="s">
        <v>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</v>
      </c>
      <c r="L19" s="1">
        <f t="shared" si="3"/>
        <v>2</v>
      </c>
      <c r="M19" s="1">
        <v>16</v>
      </c>
      <c r="N19" s="6">
        <f t="shared" si="2"/>
        <v>0.125</v>
      </c>
      <c r="O19" s="14">
        <v>0.13</v>
      </c>
      <c r="P19" s="14">
        <v>0</v>
      </c>
    </row>
    <row r="20" spans="1:16" x14ac:dyDescent="0.25">
      <c r="A20" s="4" t="s">
        <v>13</v>
      </c>
      <c r="B20" s="2" t="s">
        <v>33</v>
      </c>
      <c r="C20" s="1" t="s">
        <v>3</v>
      </c>
      <c r="D20" s="7" t="s">
        <v>43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3"/>
        <v>0</v>
      </c>
      <c r="M20" s="1">
        <v>14</v>
      </c>
      <c r="N20" s="6">
        <f t="shared" si="2"/>
        <v>0</v>
      </c>
      <c r="O20" s="14">
        <v>0</v>
      </c>
      <c r="P20" s="14">
        <v>0</v>
      </c>
    </row>
    <row r="21" spans="1:16" x14ac:dyDescent="0.25">
      <c r="A21" s="4" t="s">
        <v>14</v>
      </c>
      <c r="B21" s="2" t="s">
        <v>34</v>
      </c>
      <c r="C21" s="1" t="s">
        <v>3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</v>
      </c>
      <c r="L21" s="1">
        <f t="shared" si="3"/>
        <v>3</v>
      </c>
      <c r="M21" s="1">
        <v>16</v>
      </c>
      <c r="N21" s="6">
        <f t="shared" si="2"/>
        <v>0.1875</v>
      </c>
      <c r="O21" s="14">
        <v>0.19500000000000001</v>
      </c>
      <c r="P21" s="14">
        <v>0.13</v>
      </c>
    </row>
    <row r="22" spans="1:16" x14ac:dyDescent="0.25">
      <c r="A22" s="4" t="s">
        <v>15</v>
      </c>
      <c r="B22" s="2" t="s">
        <v>34</v>
      </c>
      <c r="C22" s="1" t="s">
        <v>3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3"/>
        <v>1</v>
      </c>
      <c r="M22" s="1">
        <v>16</v>
      </c>
      <c r="N22" s="6">
        <f t="shared" si="2"/>
        <v>6.25E-2</v>
      </c>
      <c r="O22" s="14">
        <v>6.5000000000000002E-2</v>
      </c>
      <c r="P22" s="14">
        <v>0.13</v>
      </c>
    </row>
    <row r="23" spans="1:16" x14ac:dyDescent="0.25">
      <c r="A23" s="4" t="s">
        <v>16</v>
      </c>
      <c r="B23" s="2" t="s">
        <v>34</v>
      </c>
      <c r="C23" s="1" t="s">
        <v>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</v>
      </c>
      <c r="L23" s="1">
        <f t="shared" si="3"/>
        <v>2</v>
      </c>
      <c r="M23" s="1">
        <v>16</v>
      </c>
      <c r="N23" s="6">
        <f t="shared" si="2"/>
        <v>0.125</v>
      </c>
      <c r="O23" s="14">
        <v>0.13</v>
      </c>
      <c r="P23" s="14">
        <v>0</v>
      </c>
    </row>
    <row r="24" spans="1:16" x14ac:dyDescent="0.25">
      <c r="A24" s="4" t="s">
        <v>17</v>
      </c>
      <c r="B24" s="2" t="s">
        <v>34</v>
      </c>
      <c r="C24" s="1" t="s">
        <v>3</v>
      </c>
      <c r="D24" s="1">
        <v>1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1</v>
      </c>
      <c r="L24" s="1">
        <f t="shared" si="3"/>
        <v>3</v>
      </c>
      <c r="M24" s="1">
        <v>16</v>
      </c>
      <c r="N24" s="6">
        <f t="shared" si="2"/>
        <v>0.1875</v>
      </c>
      <c r="O24" s="14">
        <v>0.19</v>
      </c>
      <c r="P24" s="14">
        <v>0.38</v>
      </c>
    </row>
    <row r="25" spans="1:16" x14ac:dyDescent="0.25">
      <c r="A25" s="4" t="s">
        <v>18</v>
      </c>
      <c r="B25" s="2" t="s">
        <v>34</v>
      </c>
      <c r="C25" s="1" t="s">
        <v>3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f t="shared" si="3"/>
        <v>2</v>
      </c>
      <c r="M25" s="1">
        <v>16</v>
      </c>
      <c r="N25" s="6">
        <f t="shared" si="2"/>
        <v>0.125</v>
      </c>
      <c r="O25" s="14">
        <v>0.125</v>
      </c>
      <c r="P25" s="14">
        <v>0.25</v>
      </c>
    </row>
    <row r="26" spans="1:16" x14ac:dyDescent="0.25">
      <c r="A26" s="4" t="s">
        <v>19</v>
      </c>
      <c r="B26" s="2" t="s">
        <v>34</v>
      </c>
      <c r="C26" s="1" t="s">
        <v>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f t="shared" si="3"/>
        <v>1</v>
      </c>
      <c r="M26" s="1">
        <v>16</v>
      </c>
      <c r="N26" s="6">
        <f t="shared" si="2"/>
        <v>6.25E-2</v>
      </c>
      <c r="O26" s="14">
        <v>6.5000000000000002E-2</v>
      </c>
      <c r="P26" s="14">
        <v>0.13</v>
      </c>
    </row>
    <row r="27" spans="1:16" x14ac:dyDescent="0.25">
      <c r="A27" s="4" t="s">
        <v>20</v>
      </c>
      <c r="B27" s="2" t="s">
        <v>34</v>
      </c>
      <c r="C27" s="1" t="s">
        <v>3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f t="shared" si="3"/>
        <v>2</v>
      </c>
      <c r="M27" s="1">
        <v>16</v>
      </c>
      <c r="N27" s="6">
        <f t="shared" si="2"/>
        <v>0.125</v>
      </c>
      <c r="O27" s="14">
        <v>0.125</v>
      </c>
      <c r="P27" s="14">
        <v>0.25</v>
      </c>
    </row>
    <row r="28" spans="1:16" x14ac:dyDescent="0.25">
      <c r="A28" s="4" t="s">
        <v>21</v>
      </c>
      <c r="B28" s="2" t="s">
        <v>34</v>
      </c>
      <c r="C28" s="1" t="s">
        <v>3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2</v>
      </c>
      <c r="L28" s="1">
        <f t="shared" si="3"/>
        <v>3</v>
      </c>
      <c r="M28" s="1">
        <v>16</v>
      </c>
      <c r="N28" s="6">
        <f t="shared" si="2"/>
        <v>0.1875</v>
      </c>
      <c r="O28" s="14">
        <v>0.2</v>
      </c>
      <c r="P28" s="14">
        <v>0.12</v>
      </c>
    </row>
    <row r="29" spans="1:16" x14ac:dyDescent="0.25">
      <c r="A29" s="4" t="s">
        <v>22</v>
      </c>
      <c r="B29" s="2" t="s">
        <v>33</v>
      </c>
      <c r="C29" s="1" t="s">
        <v>3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1</v>
      </c>
      <c r="L29" s="1">
        <f t="shared" si="3"/>
        <v>2</v>
      </c>
      <c r="M29" s="1">
        <v>16</v>
      </c>
      <c r="N29" s="6">
        <f t="shared" si="2"/>
        <v>0.125</v>
      </c>
      <c r="O29" s="14">
        <v>0.125</v>
      </c>
      <c r="P29" s="14">
        <v>0.25</v>
      </c>
    </row>
    <row r="30" spans="1:16" x14ac:dyDescent="0.25">
      <c r="A30" s="4" t="s">
        <v>23</v>
      </c>
      <c r="B30" s="2" t="s">
        <v>33</v>
      </c>
      <c r="C30" s="1" t="s">
        <v>3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f t="shared" si="3"/>
        <v>1</v>
      </c>
      <c r="M30" s="1">
        <v>16</v>
      </c>
      <c r="N30" s="6">
        <f t="shared" si="2"/>
        <v>6.25E-2</v>
      </c>
      <c r="O30" s="14">
        <v>6.5000000000000002E-2</v>
      </c>
      <c r="P30" s="14">
        <v>0.13</v>
      </c>
    </row>
    <row r="31" spans="1:16" x14ac:dyDescent="0.25">
      <c r="A31" s="4" t="s">
        <v>24</v>
      </c>
      <c r="B31" s="2" t="s">
        <v>33</v>
      </c>
      <c r="C31" s="1" t="s">
        <v>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</v>
      </c>
      <c r="K31" s="1">
        <v>2</v>
      </c>
      <c r="L31" s="1">
        <f t="shared" si="3"/>
        <v>4</v>
      </c>
      <c r="M31" s="1">
        <v>16</v>
      </c>
      <c r="N31" s="6">
        <f t="shared" si="2"/>
        <v>0.25</v>
      </c>
      <c r="O31" s="14">
        <v>0.25</v>
      </c>
      <c r="P31" s="14">
        <v>0</v>
      </c>
    </row>
    <row r="32" spans="1:16" x14ac:dyDescent="0.25">
      <c r="A32" s="1" t="s">
        <v>49</v>
      </c>
      <c r="B32" s="2" t="s">
        <v>32</v>
      </c>
      <c r="C32" s="1" t="s">
        <v>3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1</v>
      </c>
      <c r="L32" s="1">
        <f t="shared" si="3"/>
        <v>2</v>
      </c>
      <c r="M32" s="1">
        <v>16</v>
      </c>
      <c r="N32" s="1">
        <f t="shared" si="2"/>
        <v>0.125</v>
      </c>
      <c r="O32" s="15">
        <v>0.125</v>
      </c>
      <c r="P32" s="15">
        <v>0.25</v>
      </c>
    </row>
    <row r="33" spans="14:14" x14ac:dyDescent="0.25">
      <c r="N33" s="6"/>
    </row>
  </sheetData>
  <mergeCells count="1">
    <mergeCell ref="D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2021-07-26T14:36:36Z</dcterms:modified>
</cp:coreProperties>
</file>