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570" windowHeight="7425"/>
  </bookViews>
  <sheets>
    <sheet name="Appendix" sheetId="4" r:id="rId1"/>
  </sheets>
  <calcPr calcId="152511" concurrentCalc="0"/>
</workbook>
</file>

<file path=xl/calcChain.xml><?xml version="1.0" encoding="utf-8"?>
<calcChain xmlns="http://schemas.openxmlformats.org/spreadsheetml/2006/main">
  <c r="L70" i="4" l="1"/>
  <c r="L67" i="4"/>
  <c r="L57" i="4"/>
  <c r="L56" i="4"/>
  <c r="L58" i="4"/>
  <c r="L65" i="4"/>
  <c r="L60" i="4"/>
  <c r="L63" i="4"/>
  <c r="L64" i="4"/>
  <c r="L66" i="4"/>
  <c r="L59" i="4"/>
  <c r="L61" i="4"/>
  <c r="L68" i="4"/>
  <c r="L69" i="4"/>
  <c r="K70" i="4"/>
  <c r="K67" i="4"/>
  <c r="K57" i="4"/>
  <c r="K56" i="4"/>
  <c r="K58" i="4"/>
  <c r="K65" i="4"/>
  <c r="K60" i="4"/>
  <c r="K63" i="4"/>
  <c r="K64" i="4"/>
  <c r="K66" i="4"/>
  <c r="K59" i="4"/>
  <c r="K61" i="4"/>
  <c r="K68" i="4"/>
  <c r="K69" i="4"/>
  <c r="J57" i="4"/>
  <c r="J56" i="4"/>
  <c r="J58" i="4"/>
  <c r="J65" i="4"/>
  <c r="J60" i="4"/>
  <c r="J62" i="4"/>
  <c r="J63" i="4"/>
  <c r="J64" i="4"/>
  <c r="J66" i="4"/>
  <c r="J59" i="4"/>
  <c r="J61" i="4"/>
  <c r="J68" i="4"/>
  <c r="J69" i="4"/>
  <c r="J70" i="4"/>
  <c r="J67" i="4"/>
  <c r="I57" i="4"/>
  <c r="I56" i="4"/>
  <c r="I58" i="4"/>
  <c r="I65" i="4"/>
  <c r="I60" i="4"/>
  <c r="I62" i="4"/>
  <c r="I63" i="4"/>
  <c r="I64" i="4"/>
  <c r="I66" i="4"/>
  <c r="I59" i="4"/>
  <c r="I61" i="4"/>
  <c r="I68" i="4"/>
  <c r="I69" i="4"/>
  <c r="I70" i="4"/>
  <c r="I67" i="4"/>
  <c r="H57" i="4"/>
  <c r="H56" i="4"/>
  <c r="H58" i="4"/>
  <c r="H65" i="4"/>
  <c r="H60" i="4"/>
  <c r="H62" i="4"/>
  <c r="H63" i="4"/>
  <c r="H64" i="4"/>
  <c r="H66" i="4"/>
  <c r="H59" i="4"/>
  <c r="H61" i="4"/>
  <c r="H68" i="4"/>
  <c r="H69" i="4"/>
  <c r="H70" i="4"/>
  <c r="H67" i="4"/>
  <c r="H55" i="4"/>
  <c r="F67" i="4"/>
  <c r="G67" i="4"/>
  <c r="I23" i="4"/>
  <c r="J23" i="4"/>
  <c r="K23" i="4"/>
  <c r="L23" i="4"/>
  <c r="I17" i="4"/>
  <c r="J17" i="4"/>
  <c r="K17" i="4"/>
  <c r="L17" i="4"/>
  <c r="I35" i="4"/>
  <c r="J35" i="4"/>
  <c r="K35" i="4"/>
  <c r="L35" i="4"/>
  <c r="I34" i="4"/>
  <c r="J34" i="4"/>
  <c r="K34" i="4"/>
  <c r="L34" i="4"/>
  <c r="I30" i="4"/>
  <c r="J30" i="4"/>
  <c r="K30" i="4"/>
  <c r="L30" i="4"/>
  <c r="I21" i="4"/>
  <c r="J21" i="4"/>
  <c r="K21" i="4"/>
  <c r="L21" i="4"/>
  <c r="I19" i="4"/>
  <c r="J19" i="4"/>
  <c r="K19" i="4"/>
  <c r="L19" i="4"/>
  <c r="I14" i="4"/>
  <c r="J14" i="4"/>
  <c r="K14" i="4"/>
  <c r="L14" i="4"/>
  <c r="I25" i="4"/>
  <c r="J25" i="4"/>
  <c r="K25" i="4"/>
  <c r="L25" i="4"/>
  <c r="I15" i="4"/>
  <c r="J15" i="4"/>
  <c r="K15" i="4"/>
  <c r="L15" i="4"/>
  <c r="I31" i="4"/>
  <c r="J31" i="4"/>
  <c r="K31" i="4"/>
  <c r="L31" i="4"/>
  <c r="I24" i="4"/>
  <c r="J24" i="4"/>
  <c r="K24" i="4"/>
  <c r="L24" i="4"/>
  <c r="I28" i="4"/>
  <c r="J28" i="4"/>
  <c r="K28" i="4"/>
  <c r="L28" i="4"/>
  <c r="I9" i="4"/>
  <c r="J9" i="4"/>
  <c r="K9" i="4"/>
  <c r="L9" i="4"/>
  <c r="I12" i="4"/>
  <c r="J12" i="4"/>
  <c r="K12" i="4"/>
  <c r="L12" i="4"/>
  <c r="I29" i="4"/>
  <c r="J29" i="4"/>
  <c r="K29" i="4"/>
  <c r="L29" i="4"/>
  <c r="I26" i="4"/>
  <c r="J26" i="4"/>
  <c r="K26" i="4"/>
  <c r="L26" i="4"/>
  <c r="I8" i="4"/>
  <c r="J8" i="4"/>
  <c r="K8" i="4"/>
  <c r="L8" i="4"/>
  <c r="I7" i="4"/>
  <c r="J7" i="4"/>
  <c r="K7" i="4"/>
  <c r="L7" i="4"/>
  <c r="I36" i="4"/>
  <c r="J36" i="4"/>
  <c r="K36" i="4"/>
  <c r="L36" i="4"/>
  <c r="I13" i="4"/>
  <c r="J13" i="4"/>
  <c r="K13" i="4"/>
  <c r="L13" i="4"/>
  <c r="I22" i="4"/>
  <c r="J22" i="4"/>
  <c r="K22" i="4"/>
  <c r="L22" i="4"/>
  <c r="I18" i="4"/>
  <c r="J18" i="4"/>
  <c r="K18" i="4"/>
  <c r="L18" i="4"/>
  <c r="I11" i="4"/>
  <c r="J11" i="4"/>
  <c r="K11" i="4"/>
  <c r="L11" i="4"/>
  <c r="I27" i="4"/>
  <c r="J27" i="4"/>
  <c r="K27" i="4"/>
  <c r="L27" i="4"/>
  <c r="I20" i="4"/>
  <c r="J20" i="4"/>
  <c r="K20" i="4"/>
  <c r="L20" i="4"/>
  <c r="I16" i="4"/>
  <c r="J16" i="4"/>
  <c r="K16" i="4"/>
  <c r="L16" i="4"/>
  <c r="I32" i="4"/>
  <c r="J32" i="4"/>
  <c r="K32" i="4"/>
  <c r="L32" i="4"/>
  <c r="I33" i="4"/>
  <c r="J33" i="4"/>
  <c r="K33" i="4"/>
  <c r="L33" i="4"/>
  <c r="I37" i="4"/>
  <c r="J37" i="4"/>
  <c r="K37" i="4"/>
  <c r="L37" i="4"/>
  <c r="I40" i="4"/>
  <c r="J40" i="4"/>
  <c r="K40" i="4"/>
  <c r="L40" i="4"/>
  <c r="I55" i="4"/>
  <c r="J55" i="4"/>
  <c r="K55" i="4"/>
  <c r="L55" i="4"/>
  <c r="I38" i="4"/>
  <c r="J38" i="4"/>
  <c r="K38" i="4"/>
  <c r="L38" i="4"/>
  <c r="I39" i="4"/>
  <c r="J39" i="4"/>
  <c r="K39" i="4"/>
  <c r="L39" i="4"/>
  <c r="I41" i="4"/>
  <c r="J41" i="4"/>
  <c r="K41" i="4"/>
  <c r="L41" i="4"/>
  <c r="L10" i="4"/>
  <c r="K10" i="4"/>
  <c r="J10" i="4"/>
  <c r="I10" i="4"/>
  <c r="H23" i="4"/>
  <c r="H17" i="4"/>
  <c r="H35" i="4"/>
  <c r="H34" i="4"/>
  <c r="H30" i="4"/>
  <c r="H21" i="4"/>
  <c r="H19" i="4"/>
  <c r="H14" i="4"/>
  <c r="H25" i="4"/>
  <c r="H15" i="4"/>
  <c r="H31" i="4"/>
  <c r="H24" i="4"/>
  <c r="H28" i="4"/>
  <c r="H9" i="4"/>
  <c r="H12" i="4"/>
  <c r="H29" i="4"/>
  <c r="H26" i="4"/>
  <c r="H8" i="4"/>
  <c r="H7" i="4"/>
  <c r="H36" i="4"/>
  <c r="H13" i="4"/>
  <c r="H22" i="4"/>
  <c r="H18" i="4"/>
  <c r="H11" i="4"/>
  <c r="H27" i="4"/>
  <c r="H20" i="4"/>
  <c r="H16" i="4"/>
  <c r="H32" i="4"/>
  <c r="H33" i="4"/>
  <c r="H37" i="4"/>
  <c r="H40" i="4"/>
  <c r="H38" i="4"/>
  <c r="H39" i="4"/>
  <c r="H41" i="4"/>
  <c r="H10" i="4"/>
</calcChain>
</file>

<file path=xl/sharedStrings.xml><?xml version="1.0" encoding="utf-8"?>
<sst xmlns="http://schemas.openxmlformats.org/spreadsheetml/2006/main" count="276" uniqueCount="180">
  <si>
    <t>Latitude</t>
  </si>
  <si>
    <t>Longitude</t>
  </si>
  <si>
    <t>n</t>
  </si>
  <si>
    <t>Locality</t>
  </si>
  <si>
    <t>Species</t>
  </si>
  <si>
    <t>Ommatotriton nesterovi</t>
  </si>
  <si>
    <t>Ommatotriton ophryticus</t>
  </si>
  <si>
    <t>Neck</t>
  </si>
  <si>
    <t>Tail</t>
  </si>
  <si>
    <t>All</t>
  </si>
  <si>
    <t>Turkey: İnkaya Village-Karacabey/Bursa</t>
  </si>
  <si>
    <t>Turkey: Hürriyet-Mudanya/Bursa</t>
  </si>
  <si>
    <t>Turkey: Esence Village-Mudanya/Bursa</t>
  </si>
  <si>
    <t>Turkey: Akçalar-Fadıllı Road/Bursa</t>
  </si>
  <si>
    <t>Turkey: Orhaniye Village-Mudanya/Bursa</t>
  </si>
  <si>
    <t>Turkey: Kirazlıyayla-Uludağ/Bursa</t>
  </si>
  <si>
    <t>Turkey: Bursa</t>
  </si>
  <si>
    <t>Turkey: Ceylankent/Yalova</t>
  </si>
  <si>
    <t>Turkey: Subaşı Village/Bursa</t>
  </si>
  <si>
    <t>Turkey: Bahçesultan Village-Pazaryeri/Bilecik</t>
  </si>
  <si>
    <t>Turkey: Okluca Village/Bilecik</t>
  </si>
  <si>
    <t>Turkey: Between Kocaeli and Adapazarı 10. km</t>
  </si>
  <si>
    <t>Turkey: Safibey Village-Geyve/Sakarya</t>
  </si>
  <si>
    <t>Turkey: Nehirkent-Arifiye/Sakarya</t>
  </si>
  <si>
    <t>Turkey: Arifiye/Sakarya</t>
  </si>
  <si>
    <t>Turkey: Demirbeyköy/Sakarya</t>
  </si>
  <si>
    <t>Turkey: Between Yenipazar and Bilecik 5. km</t>
  </si>
  <si>
    <t>Turkey: Çaycuma/Zonguldak</t>
  </si>
  <si>
    <t>Turkey: Hacılar-Çaycuma/Zonguldak</t>
  </si>
  <si>
    <t>Turkey: Ovacık/Karabük</t>
  </si>
  <si>
    <t>Turkey: Eflani/Karabük</t>
  </si>
  <si>
    <t>Turkey: Gölköy-Kalecik/Ankara</t>
  </si>
  <si>
    <t>Turkey: Between İnebolu and Küre/Kastamonu</t>
  </si>
  <si>
    <t>Turkey: Çiğilerik Village-Seydiler/Kastamonu</t>
  </si>
  <si>
    <t>Turkey: Tosya/Kastamonu</t>
  </si>
  <si>
    <t>Turkey: Vezirköprü/Samsun</t>
  </si>
  <si>
    <t>Turkey: Between Havza and Kavak/Samsun</t>
  </si>
  <si>
    <t>Turkey: Belalan Village-Havza/Samsun</t>
  </si>
  <si>
    <t>Turkey: Kavak/Samsun</t>
  </si>
  <si>
    <t>Turkey: Eskikızılelma Village-Söğütalan/Bursa</t>
  </si>
  <si>
    <t>Turkey: Erbaa/Tokat</t>
  </si>
  <si>
    <t>Turkey: Niksar/Tokat</t>
  </si>
  <si>
    <t>Turkey: Reşadiye/Tokat</t>
  </si>
  <si>
    <t>Turkey: Gölköy/Ordu</t>
  </si>
  <si>
    <t>Turkey: Şerefiye/Sivas</t>
  </si>
  <si>
    <t>Turkey: Murgul/Artvin</t>
  </si>
  <si>
    <t>Armenia: Dzeh</t>
  </si>
  <si>
    <t>Georgia: Abastumani</t>
  </si>
  <si>
    <t>Georgia: Bakuriani</t>
  </si>
  <si>
    <t>Georgia: Borjomi</t>
  </si>
  <si>
    <t>Georgia: Dabadzveli lake</t>
  </si>
  <si>
    <t>Georgia: Kakhisi lake</t>
  </si>
  <si>
    <t>Georgia: Malaya Ritsa Lake</t>
  </si>
  <si>
    <t>Georgia: Tsodoreti Lake</t>
  </si>
  <si>
    <t>Georgia: Vorontsov Plateau</t>
  </si>
  <si>
    <t>Russia: Guzeripl</t>
  </si>
  <si>
    <t>Russia: Nikel</t>
  </si>
  <si>
    <t>Russia: Psebai</t>
  </si>
  <si>
    <t>Russia: Vorontsov caves</t>
  </si>
  <si>
    <t>Turkey: Kemalpaşa/Köprücü Village/Hopa/Artvin</t>
  </si>
  <si>
    <t>Turkey: Ortacalar Village-Arhavi/Artvin</t>
  </si>
  <si>
    <t>Turkey: Senöz Valley, Çataldere Village-Çayeli/Rize</t>
  </si>
  <si>
    <t>Turkey: Senöz Valley, Kaymaklı Village-Çayeli/Rize</t>
  </si>
  <si>
    <t>Turkey: Senöz Valley, Çukurhoca Village-Çayeli/Rize</t>
  </si>
  <si>
    <t>Turkey: Geçit Village, Ortahisar/Trabzon</t>
  </si>
  <si>
    <t>Turkey: Gürbulak Village- Ortahisar/Trabzon</t>
  </si>
  <si>
    <t>Turkey: Pelitli- Ortahisar/Trabzon</t>
  </si>
  <si>
    <t>Turkey: Uzungöl-Çaykara/Trabzon</t>
  </si>
  <si>
    <t>Turkey: Hıdırnebi-Akçaabat/Trabzon</t>
  </si>
  <si>
    <t>Turkey: Cumhuriyet Neighborhood-Of/Trabzon</t>
  </si>
  <si>
    <t>Turkey: Anadolu İmam Hatip Lisesi-Of/Trabzon</t>
  </si>
  <si>
    <t>Turkey: Kümbet Plateau-Dereli/Giresun</t>
  </si>
  <si>
    <t>Turkey: Tarsus/Mersin</t>
  </si>
  <si>
    <t>Turkey: West of Göksu River/Adıyaman</t>
  </si>
  <si>
    <t>Turkey: Adana</t>
  </si>
  <si>
    <t>Turkey: Antakya/Hatay</t>
  </si>
  <si>
    <t>Turkey: Çevlik Village-Mezitli/Mersin</t>
  </si>
  <si>
    <t>Ommatotriton vittatus</t>
  </si>
  <si>
    <t>Ia</t>
  </si>
  <si>
    <t>Ib</t>
  </si>
  <si>
    <t>IIb</t>
  </si>
  <si>
    <t>IIa</t>
  </si>
  <si>
    <t>♂♂</t>
  </si>
  <si>
    <t>♀♀</t>
  </si>
  <si>
    <t>Number</t>
  </si>
  <si>
    <t>n/a</t>
  </si>
  <si>
    <t>1 male</t>
  </si>
  <si>
    <t>1 female</t>
  </si>
  <si>
    <t>1 male and 1 female</t>
  </si>
  <si>
    <t>3 damaged females</t>
  </si>
  <si>
    <t>5 damaged females</t>
  </si>
  <si>
    <t>1 damaged female</t>
  </si>
  <si>
    <t>3 females w/o tail</t>
  </si>
  <si>
    <t>1 male w/o tail</t>
  </si>
  <si>
    <t>1 female w/o tail</t>
  </si>
  <si>
    <t>3 males w/o tail</t>
  </si>
  <si>
    <t>Number*</t>
  </si>
  <si>
    <r>
      <rPr>
        <b/>
        <sz val="10"/>
        <color theme="1"/>
        <rFont val="Calibri"/>
        <family val="2"/>
        <scheme val="minor"/>
      </rPr>
      <t>I. Neck:</t>
    </r>
    <r>
      <rPr>
        <sz val="10"/>
        <color theme="1"/>
        <rFont val="Calibri"/>
        <family val="2"/>
        <scheme val="minor"/>
      </rPr>
      <t xml:space="preserve"> Lateral white band continues from the front limbs up to the eye (</t>
    </r>
    <r>
      <rPr>
        <b/>
        <sz val="10"/>
        <color theme="1"/>
        <rFont val="Calibri"/>
        <family val="2"/>
        <scheme val="minor"/>
      </rPr>
      <t>Ia.</t>
    </r>
    <r>
      <rPr>
        <sz val="10"/>
        <color theme="1"/>
        <rFont val="Calibri"/>
        <family val="2"/>
        <scheme val="minor"/>
      </rPr>
      <t xml:space="preserve"> Yes; </t>
    </r>
    <r>
      <rPr>
        <b/>
        <sz val="10"/>
        <color theme="1"/>
        <rFont val="Calibri"/>
        <family val="2"/>
        <scheme val="minor"/>
      </rPr>
      <t>Ib.</t>
    </r>
    <r>
      <rPr>
        <sz val="10"/>
        <color theme="1"/>
        <rFont val="Calibri"/>
        <family val="2"/>
        <scheme val="minor"/>
      </rPr>
      <t xml:space="preserve"> No).</t>
    </r>
  </si>
  <si>
    <r>
      <rPr>
        <b/>
        <sz val="10"/>
        <color theme="1"/>
        <rFont val="Calibri"/>
        <family val="2"/>
        <scheme val="minor"/>
      </rPr>
      <t xml:space="preserve">II. Tail: </t>
    </r>
    <r>
      <rPr>
        <sz val="10"/>
        <color theme="1"/>
        <rFont val="Calibri"/>
        <family val="2"/>
        <scheme val="minor"/>
      </rPr>
      <t>Lateral white band interrupted by large blueish specks on the tail  (</t>
    </r>
    <r>
      <rPr>
        <b/>
        <sz val="10"/>
        <color theme="1"/>
        <rFont val="Calibri"/>
        <family val="2"/>
        <scheme val="minor"/>
      </rPr>
      <t>IIa.</t>
    </r>
    <r>
      <rPr>
        <sz val="10"/>
        <color theme="1"/>
        <rFont val="Calibri"/>
        <family val="2"/>
        <scheme val="minor"/>
      </rPr>
      <t xml:space="preserve"> Yes; </t>
    </r>
    <r>
      <rPr>
        <b/>
        <sz val="10"/>
        <color theme="1"/>
        <rFont val="Calibri"/>
        <family val="2"/>
        <scheme val="minor"/>
      </rPr>
      <t>IIb</t>
    </r>
    <r>
      <rPr>
        <sz val="10"/>
        <color theme="1"/>
        <rFont val="Calibri"/>
        <family val="2"/>
        <scheme val="minor"/>
      </rPr>
      <t>. No).</t>
    </r>
  </si>
  <si>
    <t>Both characters deviating</t>
  </si>
  <si>
    <t>Excluded</t>
  </si>
  <si>
    <t>KZL = Karadeniz Technical University Zoology Research Laboratory</t>
  </si>
  <si>
    <t>* Data for localities situated within 25 kilometers from each other are plotted together in Fig. 2, using the coordinates of the first locality</t>
  </si>
  <si>
    <t>ZISP = Zoological Institute of the Russian Academy of Sciences, St. Petersburg, Russia</t>
  </si>
  <si>
    <t>ZMADU 1/2012</t>
  </si>
  <si>
    <t>ZMADU 2/2015</t>
  </si>
  <si>
    <t>ZMADU 3/2014</t>
  </si>
  <si>
    <t>ZMADU 4/2014</t>
  </si>
  <si>
    <t>ZMADU 2/2014</t>
  </si>
  <si>
    <t>ZMADU 1/2014</t>
  </si>
  <si>
    <t>ZMADU 1/2007</t>
  </si>
  <si>
    <t>ZMADU 2/1997, 3/1997</t>
  </si>
  <si>
    <t>ZMADU 2/2005</t>
  </si>
  <si>
    <t>ZMADU 2/2006</t>
  </si>
  <si>
    <t>ZMADU 1/2011</t>
  </si>
  <si>
    <t>ZMADU 4/2005, 2/2011</t>
  </si>
  <si>
    <t>ZMADU 2/2002</t>
  </si>
  <si>
    <t>ZMADU 4/2002, 3/2005</t>
  </si>
  <si>
    <t>ZMADU 5/2002</t>
  </si>
  <si>
    <t>ZMADU 1/2005</t>
  </si>
  <si>
    <t>ZMADU 3/2002</t>
  </si>
  <si>
    <t>ZMADU 2/2012</t>
  </si>
  <si>
    <t>ZMADU 3/2012</t>
  </si>
  <si>
    <t>ZMADU 1/2015</t>
  </si>
  <si>
    <t>ZMADU 3/2006</t>
  </si>
  <si>
    <t>ZMADU 5/2012</t>
  </si>
  <si>
    <t>ZMADU 6/1991</t>
  </si>
  <si>
    <t>ZMADU 9/2005</t>
  </si>
  <si>
    <t>ZMADU 10/2005</t>
  </si>
  <si>
    <t>Voucher(s)</t>
  </si>
  <si>
    <t>ZMADU 8/2005, 11/2005, 1/2006</t>
  </si>
  <si>
    <t>ZMADU 4/2006</t>
  </si>
  <si>
    <t>ZMADU 6/2005</t>
  </si>
  <si>
    <t>ZMADU 6/2006</t>
  </si>
  <si>
    <t>ZMADU 5/2006, 4/2012</t>
  </si>
  <si>
    <t>ZMADU 1/1990, 5/1991</t>
  </si>
  <si>
    <t>ZMADU 3/1991</t>
  </si>
  <si>
    <t>ZMADU 2/1990, 1/1991, 4/1991, 7/2005</t>
  </si>
  <si>
    <t>ZMADU 2/1991</t>
  </si>
  <si>
    <t>ZMADU 5/2005</t>
  </si>
  <si>
    <t>ZMADU 7/2006</t>
  </si>
  <si>
    <t>ZMADU 1/1995, 3/1995</t>
  </si>
  <si>
    <t>ZMADU 2/1995</t>
  </si>
  <si>
    <t>ZMADU 1/2001, 1/2002</t>
  </si>
  <si>
    <t>ZMADU 2/2013</t>
  </si>
  <si>
    <t>ZMADU 1/2013</t>
  </si>
  <si>
    <t>ZISP 2392, 6594</t>
  </si>
  <si>
    <t>ZISP 1927, 1928</t>
  </si>
  <si>
    <t>ZISP 6006</t>
  </si>
  <si>
    <t>ZISP 5692</t>
  </si>
  <si>
    <t>ZISP 2872, 3820, 3822, 4349</t>
  </si>
  <si>
    <t>ZISP 3167, 3168</t>
  </si>
  <si>
    <t>ZISP 1882, 1884, 1945, 2870</t>
  </si>
  <si>
    <t>ZISP 2571</t>
  </si>
  <si>
    <t>ZISP 4758</t>
  </si>
  <si>
    <t>ZISP 4464</t>
  </si>
  <si>
    <t>ZISP 11431-33</t>
  </si>
  <si>
    <t>ZISP 4969</t>
  </si>
  <si>
    <t>ZISP 11430</t>
  </si>
  <si>
    <t>ZISP 5401, 9109-13</t>
  </si>
  <si>
    <t>ZISP 5664</t>
  </si>
  <si>
    <t>KZL 330</t>
  </si>
  <si>
    <t>KZL 331</t>
  </si>
  <si>
    <t>KZL 332</t>
  </si>
  <si>
    <t>KZL 333</t>
  </si>
  <si>
    <t>KZL 334</t>
  </si>
  <si>
    <t>KZL 335</t>
  </si>
  <si>
    <t>KZL 336</t>
  </si>
  <si>
    <t>KZL 337</t>
  </si>
  <si>
    <t>KZL 297</t>
  </si>
  <si>
    <t>KZL 298</t>
  </si>
  <si>
    <t>KZL 299</t>
  </si>
  <si>
    <t>KZL 338</t>
  </si>
  <si>
    <t>KZL 303</t>
  </si>
  <si>
    <t>Turkey: Kvarchana (Şehitlik Village/Artvin)</t>
  </si>
  <si>
    <t>Turkey: Kodiani (Between Şavşat and Ardahan/Artvin)</t>
  </si>
  <si>
    <t>ZMADU = Zoological Museum of Adnan Menderes University</t>
  </si>
  <si>
    <r>
      <t>Üzüm et al., Cracking cryptic species: external characters to distinguish two recently recognized banded newt species (</t>
    </r>
    <r>
      <rPr>
        <i/>
        <sz val="10"/>
        <color theme="1"/>
        <rFont val="Calibri"/>
        <family val="2"/>
        <scheme val="minor"/>
      </rPr>
      <t>Ommatotriton ophryticus</t>
    </r>
    <r>
      <rPr>
        <sz val="10"/>
        <color theme="1"/>
        <rFont val="Calibri"/>
        <family val="2"/>
        <scheme val="minor"/>
      </rPr>
      <t xml:space="preserve"> and </t>
    </r>
    <r>
      <rPr>
        <i/>
        <sz val="10"/>
        <color theme="1"/>
        <rFont val="Calibri"/>
        <family val="2"/>
        <scheme val="minor"/>
      </rPr>
      <t>O. nesterovi</t>
    </r>
    <r>
      <rPr>
        <sz val="10"/>
        <color theme="1"/>
        <rFont val="Calibri"/>
        <family val="2"/>
        <scheme val="minor"/>
      </rPr>
      <t>)</t>
    </r>
  </si>
  <si>
    <t>Appendix</t>
  </si>
  <si>
    <t>Survey of two ‘band’ characters in the three banded newt species, genus Ommatotriton.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</si>
</sst>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Calibri"/>
      <family val="2"/>
      <scheme val="minor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1" fillId="0" borderId="0"/>
    <xf numFmtId="0" fontId="8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2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16" fontId="6" fillId="3" borderId="0" xfId="0" quotePrefix="1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6" fillId="3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164" fontId="5" fillId="0" borderId="0" xfId="3" applyNumberFormat="1" applyFont="1" applyBorder="1" applyAlignment="1">
      <alignment horizontal="center"/>
    </xf>
    <xf numFmtId="164" fontId="5" fillId="0" borderId="0" xfId="4" applyNumberFormat="1" applyFont="1" applyBorder="1" applyAlignment="1">
      <alignment horizontal="center"/>
    </xf>
    <xf numFmtId="164" fontId="9" fillId="0" borderId="0" xfId="5" applyNumberFormat="1" applyFont="1" applyBorder="1" applyAlignment="1">
      <alignment horizontal="center"/>
    </xf>
    <xf numFmtId="164" fontId="9" fillId="0" borderId="0" xfId="6" applyNumberFormat="1" applyFont="1" applyBorder="1" applyAlignment="1">
      <alignment horizontal="center"/>
    </xf>
    <xf numFmtId="164" fontId="5" fillId="0" borderId="0" xfId="7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8" applyNumberFormat="1" applyFont="1" applyBorder="1" applyAlignment="1">
      <alignment horizontal="center"/>
    </xf>
    <xf numFmtId="164" fontId="1" fillId="0" borderId="0" xfId="9" applyNumberFormat="1" applyFont="1" applyFill="1" applyBorder="1" applyAlignment="1">
      <alignment horizontal="center"/>
    </xf>
    <xf numFmtId="164" fontId="9" fillId="0" borderId="0" xfId="1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4" borderId="0" xfId="0" applyFont="1" applyFill="1" applyBorder="1"/>
    <xf numFmtId="0" fontId="1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Border="1"/>
    <xf numFmtId="0" fontId="13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1">
    <cellStyle name="Standaard 3" xfId="7"/>
    <cellStyle name="Standard" xfId="0" builtinId="0"/>
    <cellStyle name="Обычный 10" xfId="1"/>
    <cellStyle name="Обычный 12" xfId="2"/>
    <cellStyle name="Обычный 13" xfId="8"/>
    <cellStyle name="Обычный 14" xfId="9"/>
    <cellStyle name="Обычный 2" xfId="10"/>
    <cellStyle name="Обычный 4" xfId="6"/>
    <cellStyle name="Обычный 6" xfId="5"/>
    <cellStyle name="Обычный 7" xfId="4"/>
    <cellStyle name="Обычный 9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"/>
  <sheetViews>
    <sheetView tabSelected="1" workbookViewId="0">
      <pane ySplit="6" topLeftCell="A7" activePane="bottomLeft" state="frozen"/>
      <selection pane="bottomLeft" activeCell="C12" sqref="C12"/>
    </sheetView>
  </sheetViews>
  <sheetFormatPr baseColWidth="10" defaultColWidth="8.85546875" defaultRowHeight="12.75" customHeight="1" x14ac:dyDescent="0.25"/>
  <cols>
    <col min="1" max="1" width="21" style="2" bestFit="1" customWidth="1"/>
    <col min="2" max="2" width="31.28515625" style="3" bestFit="1" customWidth="1"/>
    <col min="3" max="3" width="7" style="3" bestFit="1" customWidth="1"/>
    <col min="4" max="4" width="7.85546875" style="3" bestFit="1" customWidth="1"/>
    <col min="5" max="5" width="42.42578125" style="9" bestFit="1" customWidth="1"/>
    <col min="6" max="7" width="8.42578125" style="3" bestFit="1" customWidth="1"/>
    <col min="8" max="22" width="3.5703125" style="3" customWidth="1"/>
    <col min="23" max="23" width="20.42578125" style="5" bestFit="1" customWidth="1"/>
    <col min="24" max="24" width="15.5703125" style="5" bestFit="1" customWidth="1"/>
    <col min="25" max="16384" width="8.85546875" style="3"/>
  </cols>
  <sheetData>
    <row r="1" spans="1:24" ht="12.75" customHeight="1" x14ac:dyDescent="0.25">
      <c r="A1" s="56" t="s">
        <v>177</v>
      </c>
    </row>
    <row r="2" spans="1:24" ht="12.75" customHeight="1" x14ac:dyDescent="0.25">
      <c r="A2" s="57" t="s">
        <v>178</v>
      </c>
    </row>
    <row r="3" spans="1:24" ht="12.75" customHeight="1" x14ac:dyDescent="0.25">
      <c r="A3" s="60" t="s">
        <v>179</v>
      </c>
    </row>
    <row r="5" spans="1:24" ht="12.75" customHeight="1" x14ac:dyDescent="0.25">
      <c r="A5" s="43" t="s">
        <v>4</v>
      </c>
      <c r="B5" s="39" t="s">
        <v>129</v>
      </c>
      <c r="C5" s="51" t="s">
        <v>84</v>
      </c>
      <c r="D5" s="51" t="s">
        <v>96</v>
      </c>
      <c r="E5" s="45" t="s">
        <v>3</v>
      </c>
      <c r="F5" s="8" t="s">
        <v>0</v>
      </c>
      <c r="G5" s="8" t="s">
        <v>1</v>
      </c>
      <c r="H5" s="48" t="s">
        <v>9</v>
      </c>
      <c r="I5" s="59" t="s">
        <v>7</v>
      </c>
      <c r="J5" s="59"/>
      <c r="K5" s="59" t="s">
        <v>8</v>
      </c>
      <c r="L5" s="59"/>
      <c r="M5" s="39" t="s">
        <v>82</v>
      </c>
      <c r="N5" s="59" t="s">
        <v>7</v>
      </c>
      <c r="O5" s="59"/>
      <c r="P5" s="59" t="s">
        <v>8</v>
      </c>
      <c r="Q5" s="59"/>
      <c r="R5" s="39" t="s">
        <v>83</v>
      </c>
      <c r="S5" s="59" t="s">
        <v>7</v>
      </c>
      <c r="T5" s="59"/>
      <c r="U5" s="59" t="s">
        <v>8</v>
      </c>
      <c r="V5" s="59"/>
      <c r="W5" s="52" t="s">
        <v>99</v>
      </c>
      <c r="X5" s="52" t="s">
        <v>100</v>
      </c>
    </row>
    <row r="6" spans="1:24" s="6" customFormat="1" x14ac:dyDescent="0.25">
      <c r="A6" s="43"/>
      <c r="B6" s="11"/>
      <c r="C6" s="11"/>
      <c r="D6" s="11"/>
      <c r="E6" s="11"/>
      <c r="F6" s="8"/>
      <c r="G6" s="8"/>
      <c r="H6" s="39" t="s">
        <v>2</v>
      </c>
      <c r="I6" s="46" t="s">
        <v>78</v>
      </c>
      <c r="J6" s="47" t="s">
        <v>79</v>
      </c>
      <c r="K6" s="46" t="s">
        <v>81</v>
      </c>
      <c r="L6" s="47" t="s">
        <v>80</v>
      </c>
      <c r="M6" s="39" t="s">
        <v>2</v>
      </c>
      <c r="N6" s="46" t="s">
        <v>78</v>
      </c>
      <c r="O6" s="47" t="s">
        <v>79</v>
      </c>
      <c r="P6" s="46" t="s">
        <v>81</v>
      </c>
      <c r="Q6" s="47" t="s">
        <v>80</v>
      </c>
      <c r="R6" s="39" t="s">
        <v>2</v>
      </c>
      <c r="S6" s="46" t="s">
        <v>78</v>
      </c>
      <c r="T6" s="47" t="s">
        <v>79</v>
      </c>
      <c r="U6" s="46" t="s">
        <v>81</v>
      </c>
      <c r="V6" s="47" t="s">
        <v>80</v>
      </c>
      <c r="W6" s="52"/>
      <c r="X6" s="52"/>
    </row>
    <row r="7" spans="1:24" x14ac:dyDescent="0.2">
      <c r="A7" s="18" t="s">
        <v>5</v>
      </c>
      <c r="B7" s="19" t="s">
        <v>104</v>
      </c>
      <c r="C7" s="11">
        <v>1</v>
      </c>
      <c r="D7" s="58">
        <v>1</v>
      </c>
      <c r="E7" s="19" t="s">
        <v>10</v>
      </c>
      <c r="F7" s="20">
        <v>40.300699999999999</v>
      </c>
      <c r="G7" s="20">
        <v>28.560700000000001</v>
      </c>
      <c r="H7" s="11">
        <f t="shared" ref="H7:H22" si="0">M7+R7</f>
        <v>7</v>
      </c>
      <c r="I7" s="11">
        <f t="shared" ref="I7:I22" si="1">N7+S7</f>
        <v>7</v>
      </c>
      <c r="J7" s="11">
        <f t="shared" ref="J7:J22" si="2">O7+T7</f>
        <v>0</v>
      </c>
      <c r="K7" s="11">
        <f t="shared" ref="K7:K22" si="3">P7+U7</f>
        <v>7</v>
      </c>
      <c r="L7" s="11">
        <f t="shared" ref="L7:L22" si="4">Q7+V7</f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7</v>
      </c>
      <c r="S7" s="11">
        <v>7</v>
      </c>
      <c r="T7" s="10">
        <v>0</v>
      </c>
      <c r="U7" s="11">
        <v>7</v>
      </c>
      <c r="V7" s="11">
        <v>0</v>
      </c>
      <c r="W7" s="53"/>
    </row>
    <row r="8" spans="1:24" x14ac:dyDescent="0.2">
      <c r="A8" s="18" t="s">
        <v>5</v>
      </c>
      <c r="B8" s="19" t="s">
        <v>105</v>
      </c>
      <c r="C8" s="11">
        <v>2</v>
      </c>
      <c r="D8" s="58"/>
      <c r="E8" s="19" t="s">
        <v>11</v>
      </c>
      <c r="F8" s="20">
        <v>40.27965833333333</v>
      </c>
      <c r="G8" s="20">
        <v>28.641033333333333</v>
      </c>
      <c r="H8" s="11">
        <f t="shared" si="0"/>
        <v>1</v>
      </c>
      <c r="I8" s="11">
        <f t="shared" si="1"/>
        <v>1</v>
      </c>
      <c r="J8" s="11">
        <f t="shared" si="2"/>
        <v>0</v>
      </c>
      <c r="K8" s="11">
        <f t="shared" si="3"/>
        <v>1</v>
      </c>
      <c r="L8" s="11">
        <f t="shared" si="4"/>
        <v>0</v>
      </c>
      <c r="M8" s="11">
        <v>1</v>
      </c>
      <c r="N8" s="11">
        <v>1</v>
      </c>
      <c r="O8" s="11">
        <v>0</v>
      </c>
      <c r="P8" s="11">
        <v>1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53"/>
    </row>
    <row r="9" spans="1:24" x14ac:dyDescent="0.2">
      <c r="A9" s="18" t="s">
        <v>5</v>
      </c>
      <c r="B9" s="19" t="s">
        <v>106</v>
      </c>
      <c r="C9" s="11">
        <v>3</v>
      </c>
      <c r="D9" s="58"/>
      <c r="E9" s="19" t="s">
        <v>12</v>
      </c>
      <c r="F9" s="20">
        <v>40.34641388888889</v>
      </c>
      <c r="G9" s="20">
        <v>28.719805555555553</v>
      </c>
      <c r="H9" s="11">
        <f t="shared" si="0"/>
        <v>10</v>
      </c>
      <c r="I9" s="11">
        <f t="shared" si="1"/>
        <v>10</v>
      </c>
      <c r="J9" s="11">
        <f t="shared" si="2"/>
        <v>0</v>
      </c>
      <c r="K9" s="11">
        <f t="shared" si="3"/>
        <v>10</v>
      </c>
      <c r="L9" s="11">
        <f t="shared" si="4"/>
        <v>0</v>
      </c>
      <c r="M9" s="11">
        <v>5</v>
      </c>
      <c r="N9" s="11">
        <v>5</v>
      </c>
      <c r="O9" s="11">
        <v>0</v>
      </c>
      <c r="P9" s="11">
        <v>5</v>
      </c>
      <c r="Q9" s="11">
        <v>0</v>
      </c>
      <c r="R9" s="10">
        <v>5</v>
      </c>
      <c r="S9" s="10">
        <v>5</v>
      </c>
      <c r="T9" s="10">
        <v>0</v>
      </c>
      <c r="U9" s="10">
        <v>5</v>
      </c>
      <c r="V9" s="11">
        <v>0</v>
      </c>
      <c r="W9" s="53"/>
    </row>
    <row r="10" spans="1:24" x14ac:dyDescent="0.2">
      <c r="A10" s="18" t="s">
        <v>5</v>
      </c>
      <c r="B10" s="19" t="s">
        <v>107</v>
      </c>
      <c r="C10" s="11">
        <v>4</v>
      </c>
      <c r="D10" s="58"/>
      <c r="E10" s="19" t="s">
        <v>13</v>
      </c>
      <c r="F10" s="20">
        <v>40.168694444444441</v>
      </c>
      <c r="G10" s="20">
        <v>28.733388888888889</v>
      </c>
      <c r="H10" s="11">
        <f t="shared" si="0"/>
        <v>4</v>
      </c>
      <c r="I10" s="11">
        <f t="shared" si="1"/>
        <v>4</v>
      </c>
      <c r="J10" s="11">
        <f t="shared" si="2"/>
        <v>0</v>
      </c>
      <c r="K10" s="11">
        <f t="shared" si="3"/>
        <v>4</v>
      </c>
      <c r="L10" s="11">
        <f t="shared" si="4"/>
        <v>0</v>
      </c>
      <c r="M10" s="10">
        <v>2</v>
      </c>
      <c r="N10" s="10">
        <v>2</v>
      </c>
      <c r="O10" s="10">
        <v>0</v>
      </c>
      <c r="P10" s="10">
        <v>2</v>
      </c>
      <c r="Q10" s="10">
        <v>0</v>
      </c>
      <c r="R10" s="10">
        <v>2</v>
      </c>
      <c r="S10" s="10">
        <v>2</v>
      </c>
      <c r="T10" s="10">
        <v>0</v>
      </c>
      <c r="U10" s="10">
        <v>2</v>
      </c>
      <c r="V10" s="10">
        <v>0</v>
      </c>
      <c r="W10" s="53"/>
    </row>
    <row r="11" spans="1:24" x14ac:dyDescent="0.2">
      <c r="A11" s="18" t="s">
        <v>5</v>
      </c>
      <c r="B11" s="19" t="s">
        <v>108</v>
      </c>
      <c r="C11" s="11">
        <v>5</v>
      </c>
      <c r="D11" s="58"/>
      <c r="E11" s="19" t="s">
        <v>14</v>
      </c>
      <c r="F11" s="20">
        <v>40.291041666666665</v>
      </c>
      <c r="G11" s="20">
        <v>28.757555555555555</v>
      </c>
      <c r="H11" s="11">
        <f t="shared" si="0"/>
        <v>5</v>
      </c>
      <c r="I11" s="11">
        <f t="shared" si="1"/>
        <v>5</v>
      </c>
      <c r="J11" s="11">
        <f t="shared" si="2"/>
        <v>0</v>
      </c>
      <c r="K11" s="11">
        <f t="shared" si="3"/>
        <v>5</v>
      </c>
      <c r="L11" s="11">
        <f t="shared" si="4"/>
        <v>0</v>
      </c>
      <c r="M11" s="10">
        <v>2</v>
      </c>
      <c r="N11" s="10">
        <v>2</v>
      </c>
      <c r="O11" s="10">
        <v>0</v>
      </c>
      <c r="P11" s="10">
        <v>2</v>
      </c>
      <c r="Q11" s="11">
        <v>0</v>
      </c>
      <c r="R11" s="10">
        <v>3</v>
      </c>
      <c r="S11" s="10">
        <v>3</v>
      </c>
      <c r="T11" s="10">
        <v>0</v>
      </c>
      <c r="U11" s="10">
        <v>3</v>
      </c>
      <c r="V11" s="11">
        <v>0</v>
      </c>
      <c r="W11" s="53"/>
    </row>
    <row r="12" spans="1:24" x14ac:dyDescent="0.2">
      <c r="A12" s="18" t="s">
        <v>5</v>
      </c>
      <c r="B12" s="19" t="s">
        <v>109</v>
      </c>
      <c r="C12" s="11">
        <v>6</v>
      </c>
      <c r="D12" s="58"/>
      <c r="E12" s="19" t="s">
        <v>39</v>
      </c>
      <c r="F12" s="20">
        <v>40.03648888888889</v>
      </c>
      <c r="G12" s="20">
        <v>28.726416666666665</v>
      </c>
      <c r="H12" s="11">
        <f>M12+R12</f>
        <v>4</v>
      </c>
      <c r="I12" s="11">
        <f>N12+S12</f>
        <v>4</v>
      </c>
      <c r="J12" s="11">
        <f>O12+T12</f>
        <v>0</v>
      </c>
      <c r="K12" s="11">
        <f>P12+U12</f>
        <v>4</v>
      </c>
      <c r="L12" s="11">
        <f>Q12+V12</f>
        <v>0</v>
      </c>
      <c r="M12" s="11">
        <v>2</v>
      </c>
      <c r="N12" s="11">
        <v>2</v>
      </c>
      <c r="O12" s="11">
        <v>0</v>
      </c>
      <c r="P12" s="11">
        <v>2</v>
      </c>
      <c r="Q12" s="11">
        <v>0</v>
      </c>
      <c r="R12" s="10">
        <v>2</v>
      </c>
      <c r="S12" s="10">
        <v>2</v>
      </c>
      <c r="T12" s="10">
        <v>0</v>
      </c>
      <c r="U12" s="10">
        <v>2</v>
      </c>
      <c r="V12" s="11">
        <v>0</v>
      </c>
      <c r="W12" s="53"/>
    </row>
    <row r="13" spans="1:24" x14ac:dyDescent="0.2">
      <c r="A13" s="18" t="s">
        <v>5</v>
      </c>
      <c r="B13" s="19" t="s">
        <v>110</v>
      </c>
      <c r="C13" s="11">
        <v>7</v>
      </c>
      <c r="D13" s="58">
        <v>7</v>
      </c>
      <c r="E13" s="19" t="s">
        <v>15</v>
      </c>
      <c r="F13" s="20">
        <v>40.135230555555552</v>
      </c>
      <c r="G13" s="20">
        <v>29.02676111111111</v>
      </c>
      <c r="H13" s="11">
        <f t="shared" si="0"/>
        <v>4</v>
      </c>
      <c r="I13" s="11">
        <f t="shared" si="1"/>
        <v>4</v>
      </c>
      <c r="J13" s="11">
        <f t="shared" si="2"/>
        <v>0</v>
      </c>
      <c r="K13" s="11">
        <f t="shared" si="3"/>
        <v>4</v>
      </c>
      <c r="L13" s="11">
        <f t="shared" si="4"/>
        <v>0</v>
      </c>
      <c r="M13" s="10">
        <v>1</v>
      </c>
      <c r="N13" s="10">
        <v>1</v>
      </c>
      <c r="O13" s="10">
        <v>0</v>
      </c>
      <c r="P13" s="10">
        <v>1</v>
      </c>
      <c r="Q13" s="11">
        <v>0</v>
      </c>
      <c r="R13" s="10">
        <v>3</v>
      </c>
      <c r="S13" s="10">
        <v>3</v>
      </c>
      <c r="T13" s="10">
        <v>0</v>
      </c>
      <c r="U13" s="10">
        <v>3</v>
      </c>
      <c r="V13" s="11">
        <v>0</v>
      </c>
      <c r="W13" s="53"/>
    </row>
    <row r="14" spans="1:24" x14ac:dyDescent="0.2">
      <c r="A14" s="18" t="s">
        <v>5</v>
      </c>
      <c r="B14" s="19" t="s">
        <v>111</v>
      </c>
      <c r="C14" s="11">
        <v>8</v>
      </c>
      <c r="D14" s="58"/>
      <c r="E14" s="19" t="s">
        <v>16</v>
      </c>
      <c r="F14" s="20">
        <v>40.18610833333333</v>
      </c>
      <c r="G14" s="20">
        <v>29.060158333333334</v>
      </c>
      <c r="H14" s="11">
        <f t="shared" si="0"/>
        <v>4</v>
      </c>
      <c r="I14" s="11">
        <f t="shared" si="1"/>
        <v>3</v>
      </c>
      <c r="J14" s="16">
        <f t="shared" si="2"/>
        <v>1</v>
      </c>
      <c r="K14" s="11">
        <f t="shared" si="3"/>
        <v>3</v>
      </c>
      <c r="L14" s="16">
        <f t="shared" si="4"/>
        <v>1</v>
      </c>
      <c r="M14" s="11">
        <v>3</v>
      </c>
      <c r="N14" s="11">
        <v>2</v>
      </c>
      <c r="O14" s="16">
        <v>1</v>
      </c>
      <c r="P14" s="11">
        <v>2</v>
      </c>
      <c r="Q14" s="16">
        <v>1</v>
      </c>
      <c r="R14" s="10">
        <v>1</v>
      </c>
      <c r="S14" s="10">
        <v>1</v>
      </c>
      <c r="T14" s="10">
        <v>0</v>
      </c>
      <c r="U14" s="10">
        <v>1</v>
      </c>
      <c r="V14" s="11">
        <v>0</v>
      </c>
      <c r="W14" s="53" t="s">
        <v>86</v>
      </c>
    </row>
    <row r="15" spans="1:24" x14ac:dyDescent="0.2">
      <c r="A15" s="18" t="s">
        <v>5</v>
      </c>
      <c r="B15" s="19" t="s">
        <v>112</v>
      </c>
      <c r="C15" s="11">
        <v>9</v>
      </c>
      <c r="D15" s="11">
        <v>9</v>
      </c>
      <c r="E15" s="19" t="s">
        <v>17</v>
      </c>
      <c r="F15" s="20">
        <v>40.681586111111109</v>
      </c>
      <c r="G15" s="20">
        <v>29.362897222222223</v>
      </c>
      <c r="H15" s="11">
        <f t="shared" si="0"/>
        <v>6</v>
      </c>
      <c r="I15" s="11">
        <f t="shared" si="1"/>
        <v>6</v>
      </c>
      <c r="J15" s="11">
        <f t="shared" si="2"/>
        <v>0</v>
      </c>
      <c r="K15" s="11">
        <f t="shared" si="3"/>
        <v>6</v>
      </c>
      <c r="L15" s="11">
        <f t="shared" si="4"/>
        <v>0</v>
      </c>
      <c r="M15" s="11">
        <v>3</v>
      </c>
      <c r="N15" s="11">
        <v>3</v>
      </c>
      <c r="O15" s="11">
        <v>0</v>
      </c>
      <c r="P15" s="11">
        <v>3</v>
      </c>
      <c r="Q15" s="11">
        <v>0</v>
      </c>
      <c r="R15" s="10">
        <v>3</v>
      </c>
      <c r="S15" s="10">
        <v>3</v>
      </c>
      <c r="T15" s="10">
        <v>0</v>
      </c>
      <c r="U15" s="10">
        <v>3</v>
      </c>
      <c r="V15" s="11">
        <v>0</v>
      </c>
      <c r="W15" s="53"/>
    </row>
    <row r="16" spans="1:24" x14ac:dyDescent="0.2">
      <c r="A16" s="18" t="s">
        <v>5</v>
      </c>
      <c r="B16" s="19" t="s">
        <v>113</v>
      </c>
      <c r="C16" s="11">
        <v>10</v>
      </c>
      <c r="D16" s="58">
        <v>10</v>
      </c>
      <c r="E16" s="19" t="s">
        <v>18</v>
      </c>
      <c r="F16" s="20">
        <v>40.230400000000003</v>
      </c>
      <c r="G16" s="20">
        <v>29.643941666666667</v>
      </c>
      <c r="H16" s="11">
        <f t="shared" si="0"/>
        <v>2</v>
      </c>
      <c r="I16" s="11">
        <f t="shared" si="1"/>
        <v>2</v>
      </c>
      <c r="J16" s="11">
        <f t="shared" si="2"/>
        <v>0</v>
      </c>
      <c r="K16" s="11">
        <f t="shared" si="3"/>
        <v>2</v>
      </c>
      <c r="L16" s="11">
        <f t="shared" si="4"/>
        <v>0</v>
      </c>
      <c r="M16" s="10">
        <v>1</v>
      </c>
      <c r="N16" s="10">
        <v>1</v>
      </c>
      <c r="O16" s="10">
        <v>0</v>
      </c>
      <c r="P16" s="10">
        <v>1</v>
      </c>
      <c r="Q16" s="11">
        <v>0</v>
      </c>
      <c r="R16" s="10">
        <v>1</v>
      </c>
      <c r="S16" s="10">
        <v>1</v>
      </c>
      <c r="T16" s="10">
        <v>0</v>
      </c>
      <c r="U16" s="10">
        <v>1</v>
      </c>
      <c r="V16" s="10">
        <v>0</v>
      </c>
      <c r="W16" s="53"/>
    </row>
    <row r="17" spans="1:23" x14ac:dyDescent="0.2">
      <c r="A17" s="18" t="s">
        <v>5</v>
      </c>
      <c r="B17" s="19" t="s">
        <v>114</v>
      </c>
      <c r="C17" s="11">
        <v>11</v>
      </c>
      <c r="D17" s="58"/>
      <c r="E17" s="19" t="s">
        <v>19</v>
      </c>
      <c r="F17" s="20">
        <v>40.035194444444443</v>
      </c>
      <c r="G17" s="20">
        <v>29.763375</v>
      </c>
      <c r="H17" s="11">
        <f t="shared" si="0"/>
        <v>28</v>
      </c>
      <c r="I17" s="11">
        <f t="shared" si="1"/>
        <v>28</v>
      </c>
      <c r="J17" s="11">
        <f t="shared" si="2"/>
        <v>0</v>
      </c>
      <c r="K17" s="11">
        <f t="shared" si="3"/>
        <v>28</v>
      </c>
      <c r="L17" s="11">
        <f t="shared" si="4"/>
        <v>0</v>
      </c>
      <c r="M17" s="10">
        <v>4</v>
      </c>
      <c r="N17" s="10">
        <v>4</v>
      </c>
      <c r="O17" s="10">
        <v>0</v>
      </c>
      <c r="P17" s="10">
        <v>4</v>
      </c>
      <c r="Q17" s="10">
        <v>0</v>
      </c>
      <c r="R17" s="11">
        <v>24</v>
      </c>
      <c r="S17" s="11">
        <v>24</v>
      </c>
      <c r="T17" s="11">
        <v>0</v>
      </c>
      <c r="U17" s="11">
        <v>24</v>
      </c>
      <c r="V17" s="11">
        <v>0</v>
      </c>
      <c r="W17" s="53"/>
    </row>
    <row r="18" spans="1:23" x14ac:dyDescent="0.2">
      <c r="A18" s="18" t="s">
        <v>5</v>
      </c>
      <c r="B18" s="19" t="s">
        <v>115</v>
      </c>
      <c r="C18" s="11">
        <v>12</v>
      </c>
      <c r="D18" s="58"/>
      <c r="E18" s="19" t="s">
        <v>20</v>
      </c>
      <c r="F18" s="20">
        <v>40.229697222222221</v>
      </c>
      <c r="G18" s="20">
        <v>29.853883333333336</v>
      </c>
      <c r="H18" s="11">
        <f t="shared" si="0"/>
        <v>59</v>
      </c>
      <c r="I18" s="11">
        <f t="shared" si="1"/>
        <v>59</v>
      </c>
      <c r="J18" s="11">
        <f t="shared" si="2"/>
        <v>0</v>
      </c>
      <c r="K18" s="11">
        <f t="shared" si="3"/>
        <v>59</v>
      </c>
      <c r="L18" s="11">
        <f t="shared" si="4"/>
        <v>0</v>
      </c>
      <c r="M18" s="10">
        <v>26</v>
      </c>
      <c r="N18" s="10">
        <v>26</v>
      </c>
      <c r="O18" s="10">
        <v>0</v>
      </c>
      <c r="P18" s="10">
        <v>26</v>
      </c>
      <c r="Q18" s="11">
        <v>0</v>
      </c>
      <c r="R18" s="10">
        <v>33</v>
      </c>
      <c r="S18" s="10">
        <v>33</v>
      </c>
      <c r="T18" s="10">
        <v>0</v>
      </c>
      <c r="U18" s="10">
        <v>33</v>
      </c>
      <c r="V18" s="11">
        <v>0</v>
      </c>
      <c r="W18" s="53"/>
    </row>
    <row r="19" spans="1:23" x14ac:dyDescent="0.2">
      <c r="A19" s="18" t="s">
        <v>5</v>
      </c>
      <c r="B19" s="19" t="s">
        <v>116</v>
      </c>
      <c r="C19" s="11">
        <v>13</v>
      </c>
      <c r="D19" s="11">
        <v>13</v>
      </c>
      <c r="E19" s="19" t="s">
        <v>26</v>
      </c>
      <c r="F19" s="20">
        <v>40.181858333333331</v>
      </c>
      <c r="G19" s="20">
        <v>30.509177777777779</v>
      </c>
      <c r="H19" s="11">
        <f>M19+R19</f>
        <v>9</v>
      </c>
      <c r="I19" s="11">
        <f>N19+S19</f>
        <v>9</v>
      </c>
      <c r="J19" s="11">
        <f>O19+T19</f>
        <v>0</v>
      </c>
      <c r="K19" s="11">
        <f>P19+U19</f>
        <v>9</v>
      </c>
      <c r="L19" s="11">
        <f>Q19+V19</f>
        <v>0</v>
      </c>
      <c r="M19" s="11">
        <v>3</v>
      </c>
      <c r="N19" s="11">
        <v>3</v>
      </c>
      <c r="O19" s="11">
        <v>0</v>
      </c>
      <c r="P19" s="11">
        <v>3</v>
      </c>
      <c r="Q19" s="11">
        <v>0</v>
      </c>
      <c r="R19" s="10">
        <v>6</v>
      </c>
      <c r="S19" s="10">
        <v>6</v>
      </c>
      <c r="T19" s="10">
        <v>0</v>
      </c>
      <c r="U19" s="10">
        <v>6</v>
      </c>
      <c r="V19" s="11">
        <v>0</v>
      </c>
      <c r="W19" s="53"/>
    </row>
    <row r="20" spans="1:23" x14ac:dyDescent="0.2">
      <c r="A20" s="18" t="s">
        <v>5</v>
      </c>
      <c r="B20" s="19" t="s">
        <v>117</v>
      </c>
      <c r="C20" s="11">
        <v>14</v>
      </c>
      <c r="D20" s="11">
        <v>14</v>
      </c>
      <c r="E20" s="19" t="s">
        <v>22</v>
      </c>
      <c r="F20" s="20">
        <v>40.472450000000002</v>
      </c>
      <c r="G20" s="20">
        <v>30.238352777777777</v>
      </c>
      <c r="H20" s="11">
        <f t="shared" si="0"/>
        <v>11</v>
      </c>
      <c r="I20" s="11">
        <f t="shared" si="1"/>
        <v>11</v>
      </c>
      <c r="J20" s="11">
        <f t="shared" si="2"/>
        <v>0</v>
      </c>
      <c r="K20" s="11">
        <f t="shared" si="3"/>
        <v>11</v>
      </c>
      <c r="L20" s="11">
        <f t="shared" si="4"/>
        <v>0</v>
      </c>
      <c r="M20" s="10">
        <v>3</v>
      </c>
      <c r="N20" s="10">
        <v>3</v>
      </c>
      <c r="O20" s="10">
        <v>0</v>
      </c>
      <c r="P20" s="10">
        <v>3</v>
      </c>
      <c r="Q20" s="11">
        <v>0</v>
      </c>
      <c r="R20" s="10">
        <v>8</v>
      </c>
      <c r="S20" s="10">
        <v>8</v>
      </c>
      <c r="T20" s="10">
        <v>0</v>
      </c>
      <c r="U20" s="10">
        <v>8</v>
      </c>
      <c r="V20" s="10">
        <v>0</v>
      </c>
      <c r="W20" s="53"/>
    </row>
    <row r="21" spans="1:23" x14ac:dyDescent="0.2">
      <c r="A21" s="18" t="s">
        <v>5</v>
      </c>
      <c r="B21" s="19" t="s">
        <v>118</v>
      </c>
      <c r="C21" s="11">
        <v>15</v>
      </c>
      <c r="D21" s="58">
        <v>15</v>
      </c>
      <c r="E21" s="19" t="s">
        <v>21</v>
      </c>
      <c r="F21" s="20">
        <v>40.741566666666671</v>
      </c>
      <c r="G21" s="20">
        <v>30.090174999999999</v>
      </c>
      <c r="H21" s="11">
        <f>M21+R21</f>
        <v>3</v>
      </c>
      <c r="I21" s="11">
        <f>N21+S21</f>
        <v>3</v>
      </c>
      <c r="J21" s="11">
        <f>O21+T21</f>
        <v>0</v>
      </c>
      <c r="K21" s="11">
        <f>P21+U21</f>
        <v>3</v>
      </c>
      <c r="L21" s="11">
        <f>Q21+V21</f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3</v>
      </c>
      <c r="S21" s="11">
        <v>3</v>
      </c>
      <c r="T21" s="11">
        <v>0</v>
      </c>
      <c r="U21" s="11">
        <v>3</v>
      </c>
      <c r="V21" s="11">
        <v>0</v>
      </c>
      <c r="W21" s="53"/>
    </row>
    <row r="22" spans="1:23" x14ac:dyDescent="0.2">
      <c r="A22" s="18" t="s">
        <v>5</v>
      </c>
      <c r="B22" s="19" t="s">
        <v>119</v>
      </c>
      <c r="C22" s="11">
        <v>16</v>
      </c>
      <c r="D22" s="58"/>
      <c r="E22" s="19" t="s">
        <v>23</v>
      </c>
      <c r="F22" s="20">
        <v>40.704611111111113</v>
      </c>
      <c r="G22" s="20">
        <v>30.370788888888889</v>
      </c>
      <c r="H22" s="11">
        <f t="shared" si="0"/>
        <v>11</v>
      </c>
      <c r="I22" s="11">
        <f t="shared" si="1"/>
        <v>11</v>
      </c>
      <c r="J22" s="11">
        <f t="shared" si="2"/>
        <v>0</v>
      </c>
      <c r="K22" s="11">
        <f t="shared" si="3"/>
        <v>11</v>
      </c>
      <c r="L22" s="11">
        <f t="shared" si="4"/>
        <v>0</v>
      </c>
      <c r="M22" s="10">
        <v>6</v>
      </c>
      <c r="N22" s="10">
        <v>6</v>
      </c>
      <c r="O22" s="10">
        <v>0</v>
      </c>
      <c r="P22" s="10">
        <v>6</v>
      </c>
      <c r="Q22" s="11">
        <v>0</v>
      </c>
      <c r="R22" s="10">
        <v>5</v>
      </c>
      <c r="S22" s="10">
        <v>5</v>
      </c>
      <c r="T22" s="10">
        <v>0</v>
      </c>
      <c r="U22" s="10">
        <v>5</v>
      </c>
      <c r="V22" s="11">
        <v>0</v>
      </c>
      <c r="W22" s="53"/>
    </row>
    <row r="23" spans="1:23" x14ac:dyDescent="0.2">
      <c r="A23" s="18" t="s">
        <v>5</v>
      </c>
      <c r="B23" s="19" t="s">
        <v>120</v>
      </c>
      <c r="C23" s="11">
        <v>17</v>
      </c>
      <c r="D23" s="58"/>
      <c r="E23" s="19" t="s">
        <v>24</v>
      </c>
      <c r="F23" s="20">
        <v>40.708925000000001</v>
      </c>
      <c r="G23" s="20">
        <v>30.361861111111114</v>
      </c>
      <c r="H23" s="11">
        <f t="shared" ref="H23:H70" si="5">M23+R23</f>
        <v>10</v>
      </c>
      <c r="I23" s="11">
        <f t="shared" ref="I23:I70" si="6">N23+S23</f>
        <v>10</v>
      </c>
      <c r="J23" s="11">
        <f t="shared" ref="J23:J70" si="7">O23+T23</f>
        <v>0</v>
      </c>
      <c r="K23" s="11">
        <f t="shared" ref="K23:K70" si="8">P23+U23</f>
        <v>10</v>
      </c>
      <c r="L23" s="11">
        <f t="shared" ref="L23:L70" si="9">Q23+V23</f>
        <v>0</v>
      </c>
      <c r="M23" s="10">
        <v>6</v>
      </c>
      <c r="N23" s="10">
        <v>6</v>
      </c>
      <c r="O23" s="10">
        <v>0</v>
      </c>
      <c r="P23" s="10">
        <v>6</v>
      </c>
      <c r="Q23" s="10">
        <v>0</v>
      </c>
      <c r="R23" s="10">
        <v>4</v>
      </c>
      <c r="S23" s="10">
        <v>4</v>
      </c>
      <c r="T23" s="10">
        <v>0</v>
      </c>
      <c r="U23" s="10">
        <v>4</v>
      </c>
      <c r="V23" s="10">
        <v>0</v>
      </c>
      <c r="W23" s="53"/>
    </row>
    <row r="24" spans="1:23" x14ac:dyDescent="0.2">
      <c r="A24" s="18" t="s">
        <v>5</v>
      </c>
      <c r="B24" s="19" t="s">
        <v>121</v>
      </c>
      <c r="C24" s="11">
        <v>18</v>
      </c>
      <c r="D24" s="58"/>
      <c r="E24" s="19" t="s">
        <v>25</v>
      </c>
      <c r="F24" s="20">
        <v>40.845911111111114</v>
      </c>
      <c r="G24" s="20">
        <v>30.489852777777777</v>
      </c>
      <c r="H24" s="11">
        <f t="shared" ref="H24:H34" si="10">M24+R24</f>
        <v>4</v>
      </c>
      <c r="I24" s="11">
        <f t="shared" si="6"/>
        <v>4</v>
      </c>
      <c r="J24" s="11">
        <f t="shared" si="7"/>
        <v>0</v>
      </c>
      <c r="K24" s="11">
        <f t="shared" si="8"/>
        <v>3</v>
      </c>
      <c r="L24" s="16">
        <f t="shared" si="9"/>
        <v>1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0">
        <v>4</v>
      </c>
      <c r="S24" s="10">
        <v>4</v>
      </c>
      <c r="T24" s="10">
        <v>0</v>
      </c>
      <c r="U24" s="10">
        <v>3</v>
      </c>
      <c r="V24" s="17">
        <v>1</v>
      </c>
      <c r="W24" s="53"/>
    </row>
    <row r="25" spans="1:23" x14ac:dyDescent="0.2">
      <c r="A25" s="18" t="s">
        <v>5</v>
      </c>
      <c r="B25" s="19" t="s">
        <v>122</v>
      </c>
      <c r="C25" s="11">
        <v>19</v>
      </c>
      <c r="D25" s="58">
        <v>19</v>
      </c>
      <c r="E25" s="19" t="s">
        <v>27</v>
      </c>
      <c r="F25" s="20">
        <v>41.426302777777778</v>
      </c>
      <c r="G25" s="20">
        <v>32.076866666666668</v>
      </c>
      <c r="H25" s="11">
        <f t="shared" si="10"/>
        <v>10</v>
      </c>
      <c r="I25" s="11">
        <f t="shared" si="6"/>
        <v>10</v>
      </c>
      <c r="J25" s="11">
        <f t="shared" si="7"/>
        <v>0</v>
      </c>
      <c r="K25" s="11">
        <f t="shared" si="8"/>
        <v>10</v>
      </c>
      <c r="L25" s="11">
        <f t="shared" si="9"/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0">
        <v>10</v>
      </c>
      <c r="S25" s="10">
        <v>10</v>
      </c>
      <c r="T25" s="10">
        <v>0</v>
      </c>
      <c r="U25" s="10">
        <v>10</v>
      </c>
      <c r="V25" s="11">
        <v>0</v>
      </c>
      <c r="W25" s="53"/>
    </row>
    <row r="26" spans="1:23" x14ac:dyDescent="0.2">
      <c r="A26" s="18" t="s">
        <v>5</v>
      </c>
      <c r="B26" s="19" t="s">
        <v>123</v>
      </c>
      <c r="C26" s="11">
        <v>20</v>
      </c>
      <c r="D26" s="58"/>
      <c r="E26" s="19" t="s">
        <v>28</v>
      </c>
      <c r="F26" s="20">
        <v>41.493894444444443</v>
      </c>
      <c r="G26" s="20">
        <v>32.093461111111111</v>
      </c>
      <c r="H26" s="11">
        <f t="shared" si="10"/>
        <v>1</v>
      </c>
      <c r="I26" s="11">
        <f t="shared" si="6"/>
        <v>0</v>
      </c>
      <c r="J26" s="16">
        <f t="shared" si="7"/>
        <v>1</v>
      </c>
      <c r="K26" s="11">
        <f t="shared" si="8"/>
        <v>1</v>
      </c>
      <c r="L26" s="11">
        <f t="shared" si="9"/>
        <v>0</v>
      </c>
      <c r="M26" s="11">
        <v>1</v>
      </c>
      <c r="N26" s="11">
        <v>0</v>
      </c>
      <c r="O26" s="16">
        <v>1</v>
      </c>
      <c r="P26" s="11">
        <v>1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53"/>
    </row>
    <row r="27" spans="1:23" x14ac:dyDescent="0.2">
      <c r="A27" s="18" t="s">
        <v>5</v>
      </c>
      <c r="B27" s="19" t="s">
        <v>124</v>
      </c>
      <c r="C27" s="11">
        <v>21</v>
      </c>
      <c r="D27" s="11">
        <v>21</v>
      </c>
      <c r="E27" s="19" t="s">
        <v>29</v>
      </c>
      <c r="F27" s="20">
        <v>41.071177777777784</v>
      </c>
      <c r="G27" s="20">
        <v>32.918208333333332</v>
      </c>
      <c r="H27" s="11">
        <f t="shared" si="10"/>
        <v>2</v>
      </c>
      <c r="I27" s="11">
        <f t="shared" si="6"/>
        <v>0</v>
      </c>
      <c r="J27" s="16">
        <f t="shared" si="7"/>
        <v>2</v>
      </c>
      <c r="K27" s="11">
        <f t="shared" si="8"/>
        <v>2</v>
      </c>
      <c r="L27" s="11">
        <f t="shared" si="9"/>
        <v>0</v>
      </c>
      <c r="M27" s="10">
        <v>2</v>
      </c>
      <c r="N27" s="10">
        <v>0</v>
      </c>
      <c r="O27" s="17">
        <v>2</v>
      </c>
      <c r="P27" s="10">
        <v>2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53"/>
    </row>
    <row r="28" spans="1:23" x14ac:dyDescent="0.2">
      <c r="A28" s="18" t="s">
        <v>5</v>
      </c>
      <c r="B28" s="19" t="s">
        <v>125</v>
      </c>
      <c r="C28" s="11">
        <v>22</v>
      </c>
      <c r="D28" s="11">
        <v>22</v>
      </c>
      <c r="E28" s="19" t="s">
        <v>30</v>
      </c>
      <c r="F28" s="20">
        <v>41.422997222222222</v>
      </c>
      <c r="G28" s="20">
        <v>32.958913888888894</v>
      </c>
      <c r="H28" s="11">
        <f t="shared" si="10"/>
        <v>8</v>
      </c>
      <c r="I28" s="11">
        <f t="shared" si="6"/>
        <v>8</v>
      </c>
      <c r="J28" s="11">
        <f t="shared" si="7"/>
        <v>0</v>
      </c>
      <c r="K28" s="11">
        <f t="shared" si="8"/>
        <v>8</v>
      </c>
      <c r="L28" s="11">
        <f t="shared" si="9"/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0">
        <v>8</v>
      </c>
      <c r="S28" s="10">
        <v>8</v>
      </c>
      <c r="T28" s="10">
        <v>0</v>
      </c>
      <c r="U28" s="10">
        <v>8</v>
      </c>
      <c r="V28" s="11">
        <v>0</v>
      </c>
      <c r="W28" s="53"/>
    </row>
    <row r="29" spans="1:23" x14ac:dyDescent="0.2">
      <c r="A29" s="18" t="s">
        <v>5</v>
      </c>
      <c r="B29" s="19" t="s">
        <v>139</v>
      </c>
      <c r="C29" s="11">
        <v>23</v>
      </c>
      <c r="D29" s="11">
        <v>23</v>
      </c>
      <c r="E29" s="19" t="s">
        <v>31</v>
      </c>
      <c r="F29" s="20">
        <v>40.085275000000003</v>
      </c>
      <c r="G29" s="20">
        <v>33.340741666666666</v>
      </c>
      <c r="H29" s="11">
        <f t="shared" si="10"/>
        <v>2</v>
      </c>
      <c r="I29" s="11">
        <f t="shared" si="6"/>
        <v>1</v>
      </c>
      <c r="J29" s="11">
        <f t="shared" si="7"/>
        <v>1</v>
      </c>
      <c r="K29" s="11">
        <f t="shared" si="8"/>
        <v>2</v>
      </c>
      <c r="L29" s="11">
        <f t="shared" si="9"/>
        <v>0</v>
      </c>
      <c r="M29" s="11">
        <v>2</v>
      </c>
      <c r="N29" s="11">
        <v>1</v>
      </c>
      <c r="O29" s="11">
        <v>1</v>
      </c>
      <c r="P29" s="11">
        <v>2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53"/>
    </row>
    <row r="30" spans="1:23" x14ac:dyDescent="0.2">
      <c r="A30" s="18" t="s">
        <v>5</v>
      </c>
      <c r="B30" s="19" t="s">
        <v>127</v>
      </c>
      <c r="C30" s="11">
        <v>24</v>
      </c>
      <c r="D30" s="11">
        <v>24</v>
      </c>
      <c r="E30" s="19" t="s">
        <v>32</v>
      </c>
      <c r="F30" s="20">
        <v>41.883388888888888</v>
      </c>
      <c r="G30" s="20">
        <v>33.707819444444446</v>
      </c>
      <c r="H30" s="11">
        <f t="shared" si="10"/>
        <v>1</v>
      </c>
      <c r="I30" s="11">
        <f t="shared" si="6"/>
        <v>1</v>
      </c>
      <c r="J30" s="11">
        <f t="shared" si="7"/>
        <v>0</v>
      </c>
      <c r="K30" s="11">
        <f t="shared" si="8"/>
        <v>1</v>
      </c>
      <c r="L30" s="11">
        <f t="shared" si="9"/>
        <v>0</v>
      </c>
      <c r="M30" s="11">
        <v>1</v>
      </c>
      <c r="N30" s="11">
        <v>1</v>
      </c>
      <c r="O30" s="11">
        <v>0</v>
      </c>
      <c r="P30" s="11">
        <v>1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53"/>
    </row>
    <row r="31" spans="1:23" x14ac:dyDescent="0.2">
      <c r="A31" s="18" t="s">
        <v>5</v>
      </c>
      <c r="B31" s="19" t="s">
        <v>128</v>
      </c>
      <c r="C31" s="11">
        <v>25</v>
      </c>
      <c r="D31" s="11">
        <v>25</v>
      </c>
      <c r="E31" s="19" t="s">
        <v>33</v>
      </c>
      <c r="F31" s="20">
        <v>41.69244444444444</v>
      </c>
      <c r="G31" s="20">
        <v>33.696952777777774</v>
      </c>
      <c r="H31" s="11">
        <f t="shared" si="10"/>
        <v>4</v>
      </c>
      <c r="I31" s="11">
        <f t="shared" si="6"/>
        <v>4</v>
      </c>
      <c r="J31" s="11">
        <f t="shared" si="7"/>
        <v>0</v>
      </c>
      <c r="K31" s="11">
        <f t="shared" si="8"/>
        <v>4</v>
      </c>
      <c r="L31" s="11">
        <f t="shared" si="9"/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0">
        <v>4</v>
      </c>
      <c r="S31" s="10">
        <v>4</v>
      </c>
      <c r="T31" s="10">
        <v>0</v>
      </c>
      <c r="U31" s="10">
        <v>4</v>
      </c>
      <c r="V31" s="11">
        <v>0</v>
      </c>
      <c r="W31" s="53"/>
    </row>
    <row r="32" spans="1:23" x14ac:dyDescent="0.2">
      <c r="A32" s="18" t="s">
        <v>5</v>
      </c>
      <c r="B32" s="19" t="s">
        <v>130</v>
      </c>
      <c r="C32" s="11">
        <v>26</v>
      </c>
      <c r="D32" s="11">
        <v>26</v>
      </c>
      <c r="E32" s="19" t="s">
        <v>34</v>
      </c>
      <c r="F32" s="20">
        <v>41.198619444444439</v>
      </c>
      <c r="G32" s="20">
        <v>34.026627777777776</v>
      </c>
      <c r="H32" s="11">
        <f t="shared" si="10"/>
        <v>25</v>
      </c>
      <c r="I32" s="11">
        <f t="shared" si="6"/>
        <v>22</v>
      </c>
      <c r="J32" s="16">
        <f t="shared" si="7"/>
        <v>3</v>
      </c>
      <c r="K32" s="11">
        <f t="shared" si="8"/>
        <v>24</v>
      </c>
      <c r="L32" s="16">
        <f t="shared" si="9"/>
        <v>1</v>
      </c>
      <c r="M32" s="10">
        <v>14</v>
      </c>
      <c r="N32" s="13">
        <v>11</v>
      </c>
      <c r="O32" s="17">
        <v>3</v>
      </c>
      <c r="P32" s="13">
        <v>14</v>
      </c>
      <c r="Q32" s="11">
        <v>0</v>
      </c>
      <c r="R32" s="10">
        <v>11</v>
      </c>
      <c r="S32" s="10">
        <v>11</v>
      </c>
      <c r="T32" s="10">
        <v>0</v>
      </c>
      <c r="U32" s="10">
        <v>10</v>
      </c>
      <c r="V32" s="17">
        <v>1</v>
      </c>
      <c r="W32" s="53"/>
    </row>
    <row r="33" spans="1:24" x14ac:dyDescent="0.2">
      <c r="A33" s="18" t="s">
        <v>5</v>
      </c>
      <c r="B33" s="19" t="s">
        <v>131</v>
      </c>
      <c r="C33" s="11">
        <v>27</v>
      </c>
      <c r="D33" s="11">
        <v>27</v>
      </c>
      <c r="E33" s="19" t="s">
        <v>35</v>
      </c>
      <c r="F33" s="20">
        <v>41.151441666666663</v>
      </c>
      <c r="G33" s="20">
        <v>35.46326944444445</v>
      </c>
      <c r="H33" s="11">
        <f t="shared" si="10"/>
        <v>2</v>
      </c>
      <c r="I33" s="11">
        <f t="shared" si="6"/>
        <v>2</v>
      </c>
      <c r="J33" s="11">
        <f t="shared" si="7"/>
        <v>0</v>
      </c>
      <c r="K33" s="11">
        <f t="shared" si="8"/>
        <v>2</v>
      </c>
      <c r="L33" s="11">
        <f t="shared" si="9"/>
        <v>0</v>
      </c>
      <c r="M33" s="11">
        <v>0</v>
      </c>
      <c r="N33" s="11">
        <v>0</v>
      </c>
      <c r="O33" s="11">
        <v>0</v>
      </c>
      <c r="P33" s="12">
        <v>0</v>
      </c>
      <c r="Q33" s="11">
        <v>0</v>
      </c>
      <c r="R33" s="11">
        <v>2</v>
      </c>
      <c r="S33" s="11">
        <v>2</v>
      </c>
      <c r="T33" s="10">
        <v>0</v>
      </c>
      <c r="U33" s="11">
        <v>2</v>
      </c>
      <c r="V33" s="11">
        <v>0</v>
      </c>
      <c r="W33" s="53"/>
    </row>
    <row r="34" spans="1:24" x14ac:dyDescent="0.2">
      <c r="A34" s="18" t="s">
        <v>5</v>
      </c>
      <c r="B34" s="19" t="s">
        <v>132</v>
      </c>
      <c r="C34" s="11">
        <v>28</v>
      </c>
      <c r="D34" s="58">
        <v>28</v>
      </c>
      <c r="E34" s="19" t="s">
        <v>36</v>
      </c>
      <c r="F34" s="20">
        <v>41.00172222222222</v>
      </c>
      <c r="G34" s="20">
        <v>35.819183333333335</v>
      </c>
      <c r="H34" s="11">
        <f t="shared" si="10"/>
        <v>3</v>
      </c>
      <c r="I34" s="11">
        <f t="shared" si="6"/>
        <v>3</v>
      </c>
      <c r="J34" s="11">
        <f t="shared" si="7"/>
        <v>0</v>
      </c>
      <c r="K34" s="11">
        <f t="shared" si="8"/>
        <v>1</v>
      </c>
      <c r="L34" s="16">
        <f t="shared" si="9"/>
        <v>2</v>
      </c>
      <c r="M34" s="11">
        <v>1</v>
      </c>
      <c r="N34" s="11">
        <v>1</v>
      </c>
      <c r="O34" s="11">
        <v>0</v>
      </c>
      <c r="P34" s="12">
        <v>1</v>
      </c>
      <c r="Q34" s="12">
        <v>0</v>
      </c>
      <c r="R34" s="11">
        <v>2</v>
      </c>
      <c r="S34" s="11">
        <v>2</v>
      </c>
      <c r="T34" s="11">
        <v>0</v>
      </c>
      <c r="U34" s="11">
        <v>0</v>
      </c>
      <c r="V34" s="16">
        <v>2</v>
      </c>
      <c r="W34" s="53"/>
    </row>
    <row r="35" spans="1:24" x14ac:dyDescent="0.2">
      <c r="A35" s="18" t="s">
        <v>5</v>
      </c>
      <c r="B35" s="19" t="s">
        <v>133</v>
      </c>
      <c r="C35" s="11">
        <v>29</v>
      </c>
      <c r="D35" s="58"/>
      <c r="E35" s="19" t="s">
        <v>37</v>
      </c>
      <c r="F35" s="20">
        <v>41.030605555555553</v>
      </c>
      <c r="G35" s="20">
        <v>35.947697222222217</v>
      </c>
      <c r="H35" s="11">
        <f t="shared" si="5"/>
        <v>4</v>
      </c>
      <c r="I35" s="11">
        <f t="shared" si="6"/>
        <v>4</v>
      </c>
      <c r="J35" s="11">
        <f t="shared" si="7"/>
        <v>0</v>
      </c>
      <c r="K35" s="11">
        <f t="shared" si="8"/>
        <v>4</v>
      </c>
      <c r="L35" s="11">
        <f t="shared" si="9"/>
        <v>0</v>
      </c>
      <c r="M35" s="11">
        <v>2</v>
      </c>
      <c r="N35" s="11">
        <v>2</v>
      </c>
      <c r="O35" s="11">
        <v>0</v>
      </c>
      <c r="P35" s="11">
        <v>2</v>
      </c>
      <c r="Q35" s="11">
        <v>0</v>
      </c>
      <c r="R35" s="11">
        <v>2</v>
      </c>
      <c r="S35" s="11">
        <v>2</v>
      </c>
      <c r="T35" s="11">
        <v>0</v>
      </c>
      <c r="U35" s="11">
        <v>2</v>
      </c>
      <c r="V35" s="11">
        <v>0</v>
      </c>
      <c r="W35" s="53"/>
    </row>
    <row r="36" spans="1:24" x14ac:dyDescent="0.2">
      <c r="A36" s="18" t="s">
        <v>5</v>
      </c>
      <c r="B36" s="19" t="s">
        <v>134</v>
      </c>
      <c r="C36" s="11">
        <v>30</v>
      </c>
      <c r="D36" s="58"/>
      <c r="E36" s="19" t="s">
        <v>38</v>
      </c>
      <c r="F36" s="20">
        <v>41.078805555555562</v>
      </c>
      <c r="G36" s="20">
        <v>36.036763888888885</v>
      </c>
      <c r="H36" s="11">
        <f>M36+R36</f>
        <v>11</v>
      </c>
      <c r="I36" s="11">
        <f>N36+S36</f>
        <v>11</v>
      </c>
      <c r="J36" s="11">
        <f>O36+T36</f>
        <v>0</v>
      </c>
      <c r="K36" s="11">
        <f>P36+U36</f>
        <v>11</v>
      </c>
      <c r="L36" s="11">
        <f>Q36+V36</f>
        <v>0</v>
      </c>
      <c r="M36" s="11">
        <v>4</v>
      </c>
      <c r="N36" s="11">
        <v>4</v>
      </c>
      <c r="O36" s="11">
        <v>0</v>
      </c>
      <c r="P36" s="11">
        <v>4</v>
      </c>
      <c r="Q36" s="11">
        <v>0</v>
      </c>
      <c r="R36" s="11">
        <v>7</v>
      </c>
      <c r="S36" s="11">
        <v>7</v>
      </c>
      <c r="T36" s="10">
        <v>0</v>
      </c>
      <c r="U36" s="11">
        <v>7</v>
      </c>
      <c r="V36" s="11">
        <v>0</v>
      </c>
      <c r="W36" s="53"/>
    </row>
    <row r="37" spans="1:24" x14ac:dyDescent="0.25">
      <c r="A37" s="21" t="s">
        <v>6</v>
      </c>
      <c r="B37" s="19" t="s">
        <v>135</v>
      </c>
      <c r="C37" s="11">
        <v>31</v>
      </c>
      <c r="D37" s="11">
        <v>31</v>
      </c>
      <c r="E37" s="19" t="s">
        <v>40</v>
      </c>
      <c r="F37" s="20">
        <v>40.683411111111106</v>
      </c>
      <c r="G37" s="20">
        <v>36.573058333333336</v>
      </c>
      <c r="H37" s="11">
        <f t="shared" si="5"/>
        <v>44</v>
      </c>
      <c r="I37" s="11">
        <f t="shared" si="6"/>
        <v>0</v>
      </c>
      <c r="J37" s="11">
        <f t="shared" si="7"/>
        <v>44</v>
      </c>
      <c r="K37" s="16">
        <f t="shared" si="8"/>
        <v>7</v>
      </c>
      <c r="L37" s="11">
        <f t="shared" si="9"/>
        <v>37</v>
      </c>
      <c r="M37" s="11">
        <v>19</v>
      </c>
      <c r="N37" s="11">
        <v>0</v>
      </c>
      <c r="O37" s="11">
        <v>19</v>
      </c>
      <c r="P37" s="16">
        <v>1</v>
      </c>
      <c r="Q37" s="11">
        <v>18</v>
      </c>
      <c r="R37" s="11">
        <v>25</v>
      </c>
      <c r="S37" s="11">
        <v>0</v>
      </c>
      <c r="T37" s="11">
        <v>25</v>
      </c>
      <c r="U37" s="16">
        <v>6</v>
      </c>
      <c r="V37" s="11">
        <v>19</v>
      </c>
      <c r="W37" s="53"/>
    </row>
    <row r="38" spans="1:24" x14ac:dyDescent="0.25">
      <c r="A38" s="21" t="s">
        <v>6</v>
      </c>
      <c r="B38" s="19" t="s">
        <v>136</v>
      </c>
      <c r="C38" s="11">
        <v>32</v>
      </c>
      <c r="D38" s="11">
        <v>32</v>
      </c>
      <c r="E38" s="19" t="s">
        <v>41</v>
      </c>
      <c r="F38" s="20">
        <v>40.594633333333334</v>
      </c>
      <c r="G38" s="20">
        <v>36.951233333333299</v>
      </c>
      <c r="H38" s="11">
        <f t="shared" ref="H38:L39" si="11">M38+R38</f>
        <v>10</v>
      </c>
      <c r="I38" s="11">
        <f t="shared" si="11"/>
        <v>0</v>
      </c>
      <c r="J38" s="11">
        <f t="shared" si="11"/>
        <v>10</v>
      </c>
      <c r="K38" s="11">
        <f t="shared" si="11"/>
        <v>0</v>
      </c>
      <c r="L38" s="11">
        <f t="shared" si="11"/>
        <v>10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10</v>
      </c>
      <c r="S38" s="11">
        <v>0</v>
      </c>
      <c r="T38" s="11">
        <v>10</v>
      </c>
      <c r="U38" s="11">
        <v>0</v>
      </c>
      <c r="V38" s="11">
        <v>10</v>
      </c>
      <c r="W38" s="53"/>
    </row>
    <row r="39" spans="1:24" x14ac:dyDescent="0.25">
      <c r="A39" s="21" t="s">
        <v>6</v>
      </c>
      <c r="B39" s="19" t="s">
        <v>137</v>
      </c>
      <c r="C39" s="11">
        <v>33</v>
      </c>
      <c r="D39" s="11">
        <v>33</v>
      </c>
      <c r="E39" s="19" t="s">
        <v>42</v>
      </c>
      <c r="F39" s="20">
        <v>40.403486111111107</v>
      </c>
      <c r="G39" s="20">
        <v>37.405688888888889</v>
      </c>
      <c r="H39" s="11">
        <f t="shared" si="11"/>
        <v>76</v>
      </c>
      <c r="I39" s="16">
        <f t="shared" si="11"/>
        <v>36</v>
      </c>
      <c r="J39" s="11">
        <f t="shared" si="11"/>
        <v>40</v>
      </c>
      <c r="K39" s="11">
        <f t="shared" si="11"/>
        <v>0</v>
      </c>
      <c r="L39" s="11">
        <f t="shared" si="11"/>
        <v>76</v>
      </c>
      <c r="M39" s="11">
        <v>37</v>
      </c>
      <c r="N39" s="16">
        <v>21</v>
      </c>
      <c r="O39" s="11">
        <v>16</v>
      </c>
      <c r="P39" s="11">
        <v>0</v>
      </c>
      <c r="Q39" s="11">
        <v>37</v>
      </c>
      <c r="R39" s="11">
        <v>39</v>
      </c>
      <c r="S39" s="16">
        <v>15</v>
      </c>
      <c r="T39" s="11">
        <v>24</v>
      </c>
      <c r="U39" s="11">
        <v>0</v>
      </c>
      <c r="V39" s="11">
        <v>39</v>
      </c>
      <c r="W39" s="53"/>
    </row>
    <row r="40" spans="1:24" x14ac:dyDescent="0.25">
      <c r="A40" s="21" t="s">
        <v>6</v>
      </c>
      <c r="B40" s="19" t="s">
        <v>126</v>
      </c>
      <c r="C40" s="11">
        <v>34</v>
      </c>
      <c r="D40" s="11">
        <v>34</v>
      </c>
      <c r="E40" s="19" t="s">
        <v>43</v>
      </c>
      <c r="F40" s="20">
        <v>40.687402777777777</v>
      </c>
      <c r="G40" s="20">
        <v>37.617672222222225</v>
      </c>
      <c r="H40" s="11">
        <f t="shared" si="5"/>
        <v>6</v>
      </c>
      <c r="I40" s="11">
        <f t="shared" si="6"/>
        <v>0</v>
      </c>
      <c r="J40" s="11">
        <f t="shared" si="7"/>
        <v>6</v>
      </c>
      <c r="K40" s="11">
        <f t="shared" si="8"/>
        <v>0</v>
      </c>
      <c r="L40" s="11">
        <f t="shared" si="9"/>
        <v>6</v>
      </c>
      <c r="M40" s="11">
        <v>4</v>
      </c>
      <c r="N40" s="11">
        <v>0</v>
      </c>
      <c r="O40" s="11">
        <v>4</v>
      </c>
      <c r="P40" s="11">
        <v>0</v>
      </c>
      <c r="Q40" s="11">
        <v>4</v>
      </c>
      <c r="R40" s="11">
        <v>2</v>
      </c>
      <c r="S40" s="11">
        <v>0</v>
      </c>
      <c r="T40" s="11">
        <v>2</v>
      </c>
      <c r="U40" s="11">
        <v>0</v>
      </c>
      <c r="V40" s="11">
        <v>2</v>
      </c>
      <c r="W40" s="53"/>
    </row>
    <row r="41" spans="1:24" s="11" customFormat="1" x14ac:dyDescent="0.25">
      <c r="A41" s="21" t="s">
        <v>6</v>
      </c>
      <c r="B41" s="19" t="s">
        <v>138</v>
      </c>
      <c r="C41" s="11">
        <v>35</v>
      </c>
      <c r="D41" s="11">
        <v>35</v>
      </c>
      <c r="E41" s="19" t="s">
        <v>44</v>
      </c>
      <c r="F41" s="20">
        <v>40.128999999999998</v>
      </c>
      <c r="G41" s="20">
        <v>37.779244444444444</v>
      </c>
      <c r="H41" s="11">
        <f>M41+R41</f>
        <v>3</v>
      </c>
      <c r="I41" s="16">
        <f>N41+S41</f>
        <v>3</v>
      </c>
      <c r="J41" s="11">
        <f>O41+T41</f>
        <v>0</v>
      </c>
      <c r="K41" s="16">
        <f>P41+U41</f>
        <v>1</v>
      </c>
      <c r="L41" s="11">
        <f>Q41+V41</f>
        <v>2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3</v>
      </c>
      <c r="S41" s="16">
        <v>3</v>
      </c>
      <c r="T41" s="11">
        <v>0</v>
      </c>
      <c r="U41" s="16">
        <v>1</v>
      </c>
      <c r="V41" s="11">
        <v>2</v>
      </c>
      <c r="W41" s="53" t="s">
        <v>87</v>
      </c>
      <c r="X41" s="12"/>
    </row>
    <row r="42" spans="1:24" x14ac:dyDescent="0.25">
      <c r="A42" s="21" t="s">
        <v>6</v>
      </c>
      <c r="B42" s="55" t="s">
        <v>161</v>
      </c>
      <c r="C42" s="11">
        <v>36</v>
      </c>
      <c r="D42" s="11">
        <v>36</v>
      </c>
      <c r="E42" s="19" t="s">
        <v>71</v>
      </c>
      <c r="F42" s="20">
        <v>40.559950000000001</v>
      </c>
      <c r="G42" s="20">
        <v>38.437949999999994</v>
      </c>
      <c r="H42" s="11">
        <v>1</v>
      </c>
      <c r="I42" s="11">
        <v>0</v>
      </c>
      <c r="J42" s="11">
        <v>1</v>
      </c>
      <c r="K42" s="11">
        <v>0</v>
      </c>
      <c r="L42" s="11">
        <v>1</v>
      </c>
      <c r="M42" s="11">
        <v>1</v>
      </c>
      <c r="N42" s="11">
        <v>0</v>
      </c>
      <c r="O42" s="11">
        <v>1</v>
      </c>
      <c r="P42" s="11">
        <v>0</v>
      </c>
      <c r="Q42" s="11">
        <v>1</v>
      </c>
      <c r="R42" s="11">
        <v>0</v>
      </c>
      <c r="S42" s="11">
        <v>0</v>
      </c>
      <c r="T42" s="10">
        <v>0</v>
      </c>
      <c r="U42" s="11">
        <v>0</v>
      </c>
      <c r="V42" s="11">
        <v>0</v>
      </c>
      <c r="W42" s="53"/>
    </row>
    <row r="43" spans="1:24" x14ac:dyDescent="0.25">
      <c r="A43" s="21" t="s">
        <v>6</v>
      </c>
      <c r="B43" s="55" t="s">
        <v>162</v>
      </c>
      <c r="C43" s="11">
        <v>37</v>
      </c>
      <c r="D43" s="58">
        <v>37</v>
      </c>
      <c r="E43" s="19" t="s">
        <v>68</v>
      </c>
      <c r="F43" s="20">
        <v>40.954883333333335</v>
      </c>
      <c r="G43" s="20">
        <v>39.43685</v>
      </c>
      <c r="H43" s="11">
        <v>17</v>
      </c>
      <c r="I43" s="16">
        <v>7</v>
      </c>
      <c r="J43" s="11">
        <v>10</v>
      </c>
      <c r="K43" s="16">
        <v>3</v>
      </c>
      <c r="L43" s="11">
        <v>14</v>
      </c>
      <c r="M43" s="11">
        <v>11</v>
      </c>
      <c r="N43" s="16">
        <v>6</v>
      </c>
      <c r="O43" s="11">
        <v>5</v>
      </c>
      <c r="P43" s="16">
        <v>1</v>
      </c>
      <c r="Q43" s="11">
        <v>10</v>
      </c>
      <c r="R43" s="11">
        <v>6</v>
      </c>
      <c r="S43" s="16">
        <v>1</v>
      </c>
      <c r="T43" s="11">
        <v>5</v>
      </c>
      <c r="U43" s="16">
        <v>2</v>
      </c>
      <c r="V43" s="11">
        <v>4</v>
      </c>
      <c r="W43" s="53" t="s">
        <v>86</v>
      </c>
    </row>
    <row r="44" spans="1:24" x14ac:dyDescent="0.2">
      <c r="A44" s="21" t="s">
        <v>6</v>
      </c>
      <c r="B44" s="55" t="s">
        <v>163</v>
      </c>
      <c r="C44" s="11">
        <v>38</v>
      </c>
      <c r="D44" s="58"/>
      <c r="E44" s="19" t="s">
        <v>65</v>
      </c>
      <c r="F44" s="20">
        <v>40.966866666666668</v>
      </c>
      <c r="G44" s="20">
        <v>39.634183333333333</v>
      </c>
      <c r="H44" s="11">
        <v>22</v>
      </c>
      <c r="I44" s="16">
        <v>4</v>
      </c>
      <c r="J44" s="11">
        <v>18</v>
      </c>
      <c r="K44" s="16">
        <v>5</v>
      </c>
      <c r="L44" s="11">
        <v>17</v>
      </c>
      <c r="M44" s="11">
        <v>13</v>
      </c>
      <c r="N44" s="16">
        <v>2</v>
      </c>
      <c r="O44" s="11">
        <v>11</v>
      </c>
      <c r="P44" s="16">
        <v>3</v>
      </c>
      <c r="Q44" s="11">
        <v>10</v>
      </c>
      <c r="R44" s="11">
        <v>9</v>
      </c>
      <c r="S44" s="16">
        <v>2</v>
      </c>
      <c r="T44" s="11">
        <v>7</v>
      </c>
      <c r="U44" s="16">
        <v>2</v>
      </c>
      <c r="V44" s="11">
        <v>7</v>
      </c>
      <c r="W44" s="53" t="s">
        <v>88</v>
      </c>
      <c r="X44" s="54" t="s">
        <v>89</v>
      </c>
    </row>
    <row r="45" spans="1:24" x14ac:dyDescent="0.2">
      <c r="A45" s="21" t="s">
        <v>6</v>
      </c>
      <c r="B45" s="55" t="s">
        <v>164</v>
      </c>
      <c r="C45" s="11">
        <v>39</v>
      </c>
      <c r="D45" s="58"/>
      <c r="E45" s="19" t="s">
        <v>64</v>
      </c>
      <c r="F45" s="20">
        <v>40.927816666666665</v>
      </c>
      <c r="G45" s="20">
        <v>39.668099999999995</v>
      </c>
      <c r="H45" s="11">
        <v>2</v>
      </c>
      <c r="I45" s="16">
        <v>1</v>
      </c>
      <c r="J45" s="11">
        <v>1</v>
      </c>
      <c r="K45" s="16">
        <v>1</v>
      </c>
      <c r="L45" s="11">
        <v>1</v>
      </c>
      <c r="M45" s="11">
        <v>2</v>
      </c>
      <c r="N45" s="16">
        <v>1</v>
      </c>
      <c r="O45" s="11">
        <v>1</v>
      </c>
      <c r="P45" s="16">
        <v>1</v>
      </c>
      <c r="Q45" s="11">
        <v>1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53" t="s">
        <v>86</v>
      </c>
      <c r="X45" s="54" t="s">
        <v>89</v>
      </c>
    </row>
    <row r="46" spans="1:24" x14ac:dyDescent="0.25">
      <c r="A46" s="21" t="s">
        <v>6</v>
      </c>
      <c r="B46" s="55" t="s">
        <v>165</v>
      </c>
      <c r="C46" s="11">
        <v>40</v>
      </c>
      <c r="D46" s="58"/>
      <c r="E46" s="19" t="s">
        <v>66</v>
      </c>
      <c r="F46" s="20">
        <v>40.991750000000003</v>
      </c>
      <c r="G46" s="20">
        <v>39.791466666666665</v>
      </c>
      <c r="H46" s="11">
        <v>1</v>
      </c>
      <c r="I46" s="11">
        <v>0</v>
      </c>
      <c r="J46" s="11">
        <v>1</v>
      </c>
      <c r="K46" s="11">
        <v>0</v>
      </c>
      <c r="L46" s="11">
        <v>1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1</v>
      </c>
      <c r="S46" s="11">
        <v>0</v>
      </c>
      <c r="T46" s="10">
        <v>1</v>
      </c>
      <c r="U46" s="11">
        <v>0</v>
      </c>
      <c r="V46" s="11">
        <v>1</v>
      </c>
      <c r="W46" s="53"/>
    </row>
    <row r="47" spans="1:24" x14ac:dyDescent="0.2">
      <c r="A47" s="21" t="s">
        <v>6</v>
      </c>
      <c r="B47" s="55" t="s">
        <v>166</v>
      </c>
      <c r="C47" s="11">
        <v>41</v>
      </c>
      <c r="D47" s="11">
        <v>41</v>
      </c>
      <c r="E47" s="19" t="s">
        <v>67</v>
      </c>
      <c r="F47" s="20">
        <v>40.6205</v>
      </c>
      <c r="G47" s="20">
        <v>40.297033333333331</v>
      </c>
      <c r="H47" s="11">
        <v>1</v>
      </c>
      <c r="I47" s="11">
        <v>0</v>
      </c>
      <c r="J47" s="11">
        <v>1</v>
      </c>
      <c r="K47" s="11">
        <v>0</v>
      </c>
      <c r="L47" s="11">
        <v>1</v>
      </c>
      <c r="M47" s="11">
        <v>1</v>
      </c>
      <c r="N47" s="11">
        <v>0</v>
      </c>
      <c r="O47" s="11">
        <v>1</v>
      </c>
      <c r="P47" s="11">
        <v>0</v>
      </c>
      <c r="Q47" s="11">
        <v>1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53"/>
      <c r="X47" s="54" t="s">
        <v>89</v>
      </c>
    </row>
    <row r="48" spans="1:24" x14ac:dyDescent="0.2">
      <c r="A48" s="21" t="s">
        <v>6</v>
      </c>
      <c r="B48" s="55" t="s">
        <v>167</v>
      </c>
      <c r="C48" s="11">
        <v>42</v>
      </c>
      <c r="D48" s="58">
        <v>42</v>
      </c>
      <c r="E48" s="19" t="s">
        <v>70</v>
      </c>
      <c r="F48" s="20">
        <v>40.938083333333331</v>
      </c>
      <c r="G48" s="20">
        <v>40.254750000000001</v>
      </c>
      <c r="H48" s="11">
        <v>5</v>
      </c>
      <c r="I48" s="11">
        <v>0</v>
      </c>
      <c r="J48" s="11">
        <v>5</v>
      </c>
      <c r="K48" s="16">
        <v>4</v>
      </c>
      <c r="L48" s="11">
        <v>1</v>
      </c>
      <c r="M48" s="11">
        <v>5</v>
      </c>
      <c r="N48" s="11">
        <v>0</v>
      </c>
      <c r="O48" s="11">
        <v>5</v>
      </c>
      <c r="P48" s="16">
        <v>4</v>
      </c>
      <c r="Q48" s="11">
        <v>1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53"/>
      <c r="X48" s="54" t="s">
        <v>90</v>
      </c>
    </row>
    <row r="49" spans="1:24" x14ac:dyDescent="0.25">
      <c r="A49" s="21" t="s">
        <v>6</v>
      </c>
      <c r="B49" s="55" t="s">
        <v>168</v>
      </c>
      <c r="C49" s="11">
        <v>43</v>
      </c>
      <c r="D49" s="58"/>
      <c r="E49" s="19" t="s">
        <v>69</v>
      </c>
      <c r="F49" s="20">
        <v>40.94918333333333</v>
      </c>
      <c r="G49" s="20">
        <v>40.27923333333333</v>
      </c>
      <c r="H49" s="11">
        <v>2</v>
      </c>
      <c r="I49" s="11">
        <v>0</v>
      </c>
      <c r="J49" s="11">
        <v>2</v>
      </c>
      <c r="K49" s="16">
        <v>1</v>
      </c>
      <c r="L49" s="11">
        <v>1</v>
      </c>
      <c r="M49" s="11">
        <v>2</v>
      </c>
      <c r="N49" s="11">
        <v>0</v>
      </c>
      <c r="O49" s="11">
        <v>2</v>
      </c>
      <c r="P49" s="16">
        <v>1</v>
      </c>
      <c r="Q49" s="11">
        <v>1</v>
      </c>
      <c r="R49" s="11">
        <v>0</v>
      </c>
      <c r="S49" s="11">
        <v>0</v>
      </c>
      <c r="T49" s="10">
        <v>0</v>
      </c>
      <c r="U49" s="11">
        <v>0</v>
      </c>
      <c r="V49" s="11">
        <v>0</v>
      </c>
      <c r="W49" s="53"/>
    </row>
    <row r="50" spans="1:24" x14ac:dyDescent="0.25">
      <c r="A50" s="21" t="s">
        <v>6</v>
      </c>
      <c r="B50" s="55" t="s">
        <v>169</v>
      </c>
      <c r="C50" s="11">
        <v>44</v>
      </c>
      <c r="D50" s="58">
        <v>44</v>
      </c>
      <c r="E50" s="19" t="s">
        <v>63</v>
      </c>
      <c r="F50" s="20">
        <v>40.928533333333334</v>
      </c>
      <c r="G50" s="20">
        <v>40.772983333333329</v>
      </c>
      <c r="H50" s="11">
        <v>2</v>
      </c>
      <c r="I50" s="11">
        <v>0</v>
      </c>
      <c r="J50" s="11">
        <v>2</v>
      </c>
      <c r="K50" s="16">
        <v>1</v>
      </c>
      <c r="L50" s="11">
        <v>1</v>
      </c>
      <c r="M50" s="11">
        <v>1</v>
      </c>
      <c r="N50" s="11">
        <v>0</v>
      </c>
      <c r="O50" s="11">
        <v>1</v>
      </c>
      <c r="P50" s="11">
        <v>0</v>
      </c>
      <c r="Q50" s="11">
        <v>1</v>
      </c>
      <c r="R50" s="11">
        <v>1</v>
      </c>
      <c r="S50" s="11">
        <v>0</v>
      </c>
      <c r="T50" s="10">
        <v>1</v>
      </c>
      <c r="U50" s="16">
        <v>1</v>
      </c>
      <c r="V50" s="11">
        <v>0</v>
      </c>
      <c r="W50" s="53"/>
    </row>
    <row r="51" spans="1:24" x14ac:dyDescent="0.25">
      <c r="A51" s="21" t="s">
        <v>6</v>
      </c>
      <c r="B51" s="55" t="s">
        <v>170</v>
      </c>
      <c r="C51" s="11">
        <v>45</v>
      </c>
      <c r="D51" s="58"/>
      <c r="E51" s="19" t="s">
        <v>62</v>
      </c>
      <c r="F51" s="20">
        <v>40.920899999999996</v>
      </c>
      <c r="G51" s="20">
        <v>40.772449999999999</v>
      </c>
      <c r="H51" s="11">
        <v>8</v>
      </c>
      <c r="I51" s="11">
        <v>0</v>
      </c>
      <c r="J51" s="11">
        <v>8</v>
      </c>
      <c r="K51" s="16">
        <v>1</v>
      </c>
      <c r="L51" s="11">
        <v>7</v>
      </c>
      <c r="M51" s="11">
        <v>4</v>
      </c>
      <c r="N51" s="11">
        <v>0</v>
      </c>
      <c r="O51" s="11">
        <v>4</v>
      </c>
      <c r="P51" s="11">
        <v>0</v>
      </c>
      <c r="Q51" s="11">
        <v>4</v>
      </c>
      <c r="R51" s="11">
        <v>4</v>
      </c>
      <c r="S51" s="11">
        <v>0</v>
      </c>
      <c r="T51" s="10">
        <v>4</v>
      </c>
      <c r="U51" s="16">
        <v>1</v>
      </c>
      <c r="V51" s="11">
        <v>3</v>
      </c>
      <c r="W51" s="53"/>
    </row>
    <row r="52" spans="1:24" x14ac:dyDescent="0.25">
      <c r="A52" s="21" t="s">
        <v>6</v>
      </c>
      <c r="B52" s="55" t="s">
        <v>171</v>
      </c>
      <c r="C52" s="11">
        <v>46</v>
      </c>
      <c r="D52" s="58"/>
      <c r="E52" s="19" t="s">
        <v>61</v>
      </c>
      <c r="F52" s="20">
        <v>40.888599999999997</v>
      </c>
      <c r="G52" s="20">
        <v>40.768916666666662</v>
      </c>
      <c r="H52" s="11">
        <v>2</v>
      </c>
      <c r="I52" s="11">
        <v>0</v>
      </c>
      <c r="J52" s="11">
        <v>2</v>
      </c>
      <c r="K52" s="11">
        <v>0</v>
      </c>
      <c r="L52" s="11">
        <v>2</v>
      </c>
      <c r="M52" s="11">
        <v>1</v>
      </c>
      <c r="N52" s="11">
        <v>0</v>
      </c>
      <c r="O52" s="11">
        <v>1</v>
      </c>
      <c r="P52" s="11">
        <v>0</v>
      </c>
      <c r="Q52" s="11">
        <v>1</v>
      </c>
      <c r="R52" s="11">
        <v>1</v>
      </c>
      <c r="S52" s="11">
        <v>0</v>
      </c>
      <c r="T52" s="10">
        <v>1</v>
      </c>
      <c r="U52" s="11">
        <v>0</v>
      </c>
      <c r="V52" s="11">
        <v>1</v>
      </c>
      <c r="W52" s="53"/>
    </row>
    <row r="53" spans="1:24" x14ac:dyDescent="0.25">
      <c r="A53" s="21" t="s">
        <v>6</v>
      </c>
      <c r="B53" s="55" t="s">
        <v>172</v>
      </c>
      <c r="C53" s="11">
        <v>47</v>
      </c>
      <c r="D53" s="58">
        <v>47</v>
      </c>
      <c r="E53" s="19" t="s">
        <v>60</v>
      </c>
      <c r="F53" s="20">
        <v>41.280483333333329</v>
      </c>
      <c r="G53" s="20">
        <v>41.379716666666667</v>
      </c>
      <c r="H53" s="11">
        <v>2</v>
      </c>
      <c r="I53" s="16">
        <v>1</v>
      </c>
      <c r="J53" s="11">
        <v>1</v>
      </c>
      <c r="K53" s="11">
        <v>0</v>
      </c>
      <c r="L53" s="11">
        <v>2</v>
      </c>
      <c r="M53" s="11">
        <v>2</v>
      </c>
      <c r="N53" s="16">
        <v>1</v>
      </c>
      <c r="O53" s="11">
        <v>1</v>
      </c>
      <c r="P53" s="11">
        <v>0</v>
      </c>
      <c r="Q53" s="11">
        <v>2</v>
      </c>
      <c r="R53" s="11">
        <v>0</v>
      </c>
      <c r="S53" s="11">
        <v>0</v>
      </c>
      <c r="T53" s="10">
        <v>0</v>
      </c>
      <c r="U53" s="11">
        <v>0</v>
      </c>
      <c r="V53" s="11">
        <v>0</v>
      </c>
      <c r="W53" s="53"/>
    </row>
    <row r="54" spans="1:24" x14ac:dyDescent="0.25">
      <c r="A54" s="21" t="s">
        <v>6</v>
      </c>
      <c r="B54" s="55" t="s">
        <v>173</v>
      </c>
      <c r="C54" s="11">
        <v>48</v>
      </c>
      <c r="D54" s="58"/>
      <c r="E54" s="19" t="s">
        <v>59</v>
      </c>
      <c r="F54" s="20">
        <v>41.454416666666667</v>
      </c>
      <c r="G54" s="20">
        <v>41.571616666666671</v>
      </c>
      <c r="H54" s="11">
        <v>4</v>
      </c>
      <c r="I54" s="11">
        <v>0</v>
      </c>
      <c r="J54" s="11">
        <v>4</v>
      </c>
      <c r="K54" s="16">
        <v>2</v>
      </c>
      <c r="L54" s="11">
        <v>2</v>
      </c>
      <c r="M54" s="11">
        <v>2</v>
      </c>
      <c r="N54" s="11">
        <v>0</v>
      </c>
      <c r="O54" s="11">
        <v>2</v>
      </c>
      <c r="P54" s="16">
        <v>1</v>
      </c>
      <c r="Q54" s="11">
        <v>1</v>
      </c>
      <c r="R54" s="11">
        <v>2</v>
      </c>
      <c r="S54" s="11">
        <v>0</v>
      </c>
      <c r="T54" s="10">
        <v>2</v>
      </c>
      <c r="U54" s="16">
        <v>1</v>
      </c>
      <c r="V54" s="11">
        <v>1</v>
      </c>
      <c r="W54" s="53"/>
    </row>
    <row r="55" spans="1:24" x14ac:dyDescent="0.25">
      <c r="A55" s="21" t="s">
        <v>6</v>
      </c>
      <c r="B55" s="19" t="s">
        <v>140</v>
      </c>
      <c r="C55" s="11">
        <v>49</v>
      </c>
      <c r="D55" s="58"/>
      <c r="E55" s="19" t="s">
        <v>45</v>
      </c>
      <c r="F55" s="20">
        <v>41.281522222222222</v>
      </c>
      <c r="G55" s="20">
        <v>41.565155555555556</v>
      </c>
      <c r="H55" s="11">
        <f t="shared" si="5"/>
        <v>3</v>
      </c>
      <c r="I55" s="11">
        <f t="shared" si="6"/>
        <v>0</v>
      </c>
      <c r="J55" s="11">
        <f t="shared" si="7"/>
        <v>3</v>
      </c>
      <c r="K55" s="11">
        <f t="shared" si="8"/>
        <v>0</v>
      </c>
      <c r="L55" s="11">
        <f t="shared" si="9"/>
        <v>3</v>
      </c>
      <c r="M55" s="11">
        <v>1</v>
      </c>
      <c r="N55" s="11">
        <v>0</v>
      </c>
      <c r="O55" s="11">
        <v>1</v>
      </c>
      <c r="P55" s="11">
        <v>0</v>
      </c>
      <c r="Q55" s="11">
        <v>1</v>
      </c>
      <c r="R55" s="11">
        <v>2</v>
      </c>
      <c r="S55" s="11">
        <v>0</v>
      </c>
      <c r="T55" s="11">
        <v>2</v>
      </c>
      <c r="U55" s="11">
        <v>0</v>
      </c>
      <c r="V55" s="11">
        <v>2</v>
      </c>
      <c r="W55" s="53"/>
    </row>
    <row r="56" spans="1:24" s="22" customFormat="1" x14ac:dyDescent="0.2">
      <c r="A56" s="23" t="s">
        <v>6</v>
      </c>
      <c r="B56" s="22" t="s">
        <v>146</v>
      </c>
      <c r="C56" s="11">
        <v>50</v>
      </c>
      <c r="D56" s="11">
        <v>50</v>
      </c>
      <c r="E56" s="22" t="s">
        <v>174</v>
      </c>
      <c r="F56" s="27">
        <v>41.18</v>
      </c>
      <c r="G56" s="27">
        <v>41.85</v>
      </c>
      <c r="H56" s="11">
        <f>M56+R56</f>
        <v>3</v>
      </c>
      <c r="I56" s="11">
        <f>N56+S56</f>
        <v>0</v>
      </c>
      <c r="J56" s="11">
        <f>O56+T56</f>
        <v>3</v>
      </c>
      <c r="K56" s="11">
        <f>P56+U56</f>
        <v>0</v>
      </c>
      <c r="L56" s="11">
        <f>Q56+V56</f>
        <v>3</v>
      </c>
      <c r="M56" s="24">
        <v>2</v>
      </c>
      <c r="N56" s="24">
        <v>0</v>
      </c>
      <c r="O56" s="24">
        <v>2</v>
      </c>
      <c r="P56" s="24">
        <v>0</v>
      </c>
      <c r="Q56" s="24">
        <v>2</v>
      </c>
      <c r="R56" s="24">
        <v>1</v>
      </c>
      <c r="S56" s="24">
        <v>0</v>
      </c>
      <c r="T56" s="24">
        <v>1</v>
      </c>
      <c r="U56" s="24">
        <v>0</v>
      </c>
      <c r="V56" s="24">
        <v>1</v>
      </c>
      <c r="W56" s="54"/>
      <c r="X56" s="54" t="s">
        <v>91</v>
      </c>
    </row>
    <row r="57" spans="1:24" s="22" customFormat="1" x14ac:dyDescent="0.2">
      <c r="A57" s="23" t="s">
        <v>6</v>
      </c>
      <c r="B57" s="22" t="s">
        <v>147</v>
      </c>
      <c r="C57" s="11">
        <v>51</v>
      </c>
      <c r="D57" s="11">
        <v>51</v>
      </c>
      <c r="E57" s="22" t="s">
        <v>175</v>
      </c>
      <c r="F57" s="26">
        <v>41.2</v>
      </c>
      <c r="G57" s="26">
        <v>42.533333333333331</v>
      </c>
      <c r="H57" s="11">
        <f t="shared" si="5"/>
        <v>8</v>
      </c>
      <c r="I57" s="11">
        <f t="shared" si="6"/>
        <v>0</v>
      </c>
      <c r="J57" s="11">
        <f t="shared" si="7"/>
        <v>8</v>
      </c>
      <c r="K57" s="11">
        <f t="shared" si="8"/>
        <v>0</v>
      </c>
      <c r="L57" s="11">
        <f t="shared" si="9"/>
        <v>8</v>
      </c>
      <c r="M57" s="24">
        <v>7</v>
      </c>
      <c r="N57" s="24">
        <v>0</v>
      </c>
      <c r="O57" s="24">
        <v>7</v>
      </c>
      <c r="P57" s="24">
        <v>0</v>
      </c>
      <c r="Q57" s="24">
        <v>7</v>
      </c>
      <c r="R57" s="24">
        <v>1</v>
      </c>
      <c r="S57" s="24">
        <v>0</v>
      </c>
      <c r="T57" s="24">
        <v>1</v>
      </c>
      <c r="U57" s="24">
        <v>0</v>
      </c>
      <c r="V57" s="24">
        <v>1</v>
      </c>
      <c r="W57" s="54"/>
      <c r="X57" s="54"/>
    </row>
    <row r="58" spans="1:24" s="22" customFormat="1" x14ac:dyDescent="0.2">
      <c r="A58" s="23" t="s">
        <v>6</v>
      </c>
      <c r="B58" s="22" t="s">
        <v>148</v>
      </c>
      <c r="C58" s="11">
        <v>52</v>
      </c>
      <c r="D58" s="11">
        <v>52</v>
      </c>
      <c r="E58" s="22" t="s">
        <v>46</v>
      </c>
      <c r="F58" s="28">
        <v>40.966700000000003</v>
      </c>
      <c r="G58" s="28">
        <v>44.65</v>
      </c>
      <c r="H58" s="11">
        <f t="shared" si="5"/>
        <v>1</v>
      </c>
      <c r="I58" s="11">
        <f t="shared" si="6"/>
        <v>0</v>
      </c>
      <c r="J58" s="11">
        <f t="shared" si="7"/>
        <v>1</v>
      </c>
      <c r="K58" s="11">
        <f t="shared" si="8"/>
        <v>0</v>
      </c>
      <c r="L58" s="11">
        <f t="shared" si="9"/>
        <v>1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1</v>
      </c>
      <c r="S58" s="25">
        <v>0</v>
      </c>
      <c r="T58" s="25">
        <v>1</v>
      </c>
      <c r="U58" s="25">
        <v>0</v>
      </c>
      <c r="V58" s="25">
        <v>1</v>
      </c>
      <c r="W58" s="54"/>
      <c r="X58" s="54"/>
    </row>
    <row r="59" spans="1:24" s="22" customFormat="1" x14ac:dyDescent="0.2">
      <c r="A59" s="23" t="s">
        <v>6</v>
      </c>
      <c r="B59" s="22" t="s">
        <v>149</v>
      </c>
      <c r="C59" s="11">
        <v>53</v>
      </c>
      <c r="D59" s="11">
        <v>53</v>
      </c>
      <c r="E59" s="22" t="s">
        <v>53</v>
      </c>
      <c r="F59" s="34">
        <v>41.716665999999996</v>
      </c>
      <c r="G59" s="34">
        <v>44.783332999999999</v>
      </c>
      <c r="H59" s="11">
        <f t="shared" ref="H59:L64" si="12">M59+R59</f>
        <v>2</v>
      </c>
      <c r="I59" s="11">
        <f t="shared" si="12"/>
        <v>0</v>
      </c>
      <c r="J59" s="11">
        <f t="shared" si="12"/>
        <v>2</v>
      </c>
      <c r="K59" s="11">
        <f t="shared" si="12"/>
        <v>0</v>
      </c>
      <c r="L59" s="11">
        <f t="shared" si="12"/>
        <v>2</v>
      </c>
      <c r="M59" s="24">
        <v>2</v>
      </c>
      <c r="N59" s="24">
        <v>0</v>
      </c>
      <c r="O59" s="24">
        <v>2</v>
      </c>
      <c r="P59" s="24">
        <v>0</v>
      </c>
      <c r="Q59" s="24">
        <v>2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54"/>
      <c r="X59" s="54" t="s">
        <v>92</v>
      </c>
    </row>
    <row r="60" spans="1:24" s="22" customFormat="1" x14ac:dyDescent="0.2">
      <c r="A60" s="23" t="s">
        <v>6</v>
      </c>
      <c r="B60" s="22" t="s">
        <v>150</v>
      </c>
      <c r="C60" s="11">
        <v>54</v>
      </c>
      <c r="D60" s="58">
        <v>54</v>
      </c>
      <c r="E60" s="22" t="s">
        <v>48</v>
      </c>
      <c r="F60" s="30">
        <v>41.733333000000002</v>
      </c>
      <c r="G60" s="30">
        <v>43.533332999999999</v>
      </c>
      <c r="H60" s="11">
        <f t="shared" si="12"/>
        <v>10</v>
      </c>
      <c r="I60" s="11">
        <f t="shared" si="12"/>
        <v>0</v>
      </c>
      <c r="J60" s="11">
        <f t="shared" si="12"/>
        <v>10</v>
      </c>
      <c r="K60" s="16">
        <f t="shared" si="12"/>
        <v>1</v>
      </c>
      <c r="L60" s="11">
        <f t="shared" si="12"/>
        <v>9</v>
      </c>
      <c r="M60" s="24">
        <v>4</v>
      </c>
      <c r="N60" s="24">
        <v>0</v>
      </c>
      <c r="O60" s="24">
        <v>4</v>
      </c>
      <c r="P60" s="40">
        <v>1</v>
      </c>
      <c r="Q60" s="24">
        <v>3</v>
      </c>
      <c r="R60" s="24">
        <v>6</v>
      </c>
      <c r="S60" s="24">
        <v>0</v>
      </c>
      <c r="T60" s="24">
        <v>6</v>
      </c>
      <c r="U60" s="24">
        <v>0</v>
      </c>
      <c r="V60" s="24">
        <v>6</v>
      </c>
      <c r="W60" s="54"/>
      <c r="X60" s="54"/>
    </row>
    <row r="61" spans="1:24" s="22" customFormat="1" x14ac:dyDescent="0.2">
      <c r="A61" s="23" t="s">
        <v>6</v>
      </c>
      <c r="B61" s="22" t="s">
        <v>151</v>
      </c>
      <c r="C61" s="11">
        <v>55</v>
      </c>
      <c r="D61" s="58"/>
      <c r="E61" s="22" t="s">
        <v>54</v>
      </c>
      <c r="F61" s="33">
        <v>41.816665999999998</v>
      </c>
      <c r="G61" s="33">
        <v>43.45</v>
      </c>
      <c r="H61" s="11">
        <f t="shared" si="12"/>
        <v>3</v>
      </c>
      <c r="I61" s="11">
        <f t="shared" si="12"/>
        <v>0</v>
      </c>
      <c r="J61" s="11">
        <f t="shared" si="12"/>
        <v>3</v>
      </c>
      <c r="K61" s="11">
        <f t="shared" si="12"/>
        <v>0</v>
      </c>
      <c r="L61" s="11">
        <f t="shared" si="12"/>
        <v>3</v>
      </c>
      <c r="M61" s="24">
        <v>1</v>
      </c>
      <c r="N61" s="24">
        <v>0</v>
      </c>
      <c r="O61" s="24">
        <v>1</v>
      </c>
      <c r="P61" s="24">
        <v>0</v>
      </c>
      <c r="Q61" s="24">
        <v>1</v>
      </c>
      <c r="R61" s="24">
        <v>2</v>
      </c>
      <c r="S61" s="24">
        <v>0</v>
      </c>
      <c r="T61" s="24">
        <v>2</v>
      </c>
      <c r="U61" s="24">
        <v>0</v>
      </c>
      <c r="V61" s="24">
        <v>2</v>
      </c>
      <c r="W61" s="54"/>
      <c r="X61" s="54"/>
    </row>
    <row r="62" spans="1:24" s="22" customFormat="1" x14ac:dyDescent="0.2">
      <c r="A62" s="23" t="s">
        <v>6</v>
      </c>
      <c r="B62" s="22" t="s">
        <v>152</v>
      </c>
      <c r="C62" s="11">
        <v>56</v>
      </c>
      <c r="D62" s="58"/>
      <c r="E62" s="22" t="s">
        <v>49</v>
      </c>
      <c r="F62" s="31">
        <v>41.833333000000003</v>
      </c>
      <c r="G62" s="31">
        <v>43.383333</v>
      </c>
      <c r="H62" s="11">
        <f t="shared" si="12"/>
        <v>5</v>
      </c>
      <c r="I62" s="16">
        <f t="shared" si="12"/>
        <v>2</v>
      </c>
      <c r="J62" s="11">
        <f t="shared" si="12"/>
        <v>3</v>
      </c>
      <c r="K62" s="16">
        <v>1</v>
      </c>
      <c r="L62" s="11">
        <v>4</v>
      </c>
      <c r="M62" s="24">
        <v>4</v>
      </c>
      <c r="N62" s="40">
        <v>1</v>
      </c>
      <c r="O62" s="24">
        <v>3</v>
      </c>
      <c r="P62" s="24">
        <v>0</v>
      </c>
      <c r="Q62" s="24">
        <v>4</v>
      </c>
      <c r="R62" s="24">
        <v>1</v>
      </c>
      <c r="S62" s="40">
        <v>1</v>
      </c>
      <c r="T62" s="24">
        <v>0</v>
      </c>
      <c r="U62" s="40">
        <v>1</v>
      </c>
      <c r="V62" s="24">
        <v>0</v>
      </c>
      <c r="W62" s="53" t="s">
        <v>87</v>
      </c>
      <c r="X62" s="54" t="s">
        <v>93</v>
      </c>
    </row>
    <row r="63" spans="1:24" s="22" customFormat="1" x14ac:dyDescent="0.2">
      <c r="A63" s="23" t="s">
        <v>6</v>
      </c>
      <c r="B63" s="22" t="s">
        <v>153</v>
      </c>
      <c r="C63" s="11">
        <v>57</v>
      </c>
      <c r="D63" s="58"/>
      <c r="E63" s="22" t="s">
        <v>50</v>
      </c>
      <c r="F63" s="32">
        <v>41.764000000000003</v>
      </c>
      <c r="G63" s="32">
        <v>43.356000000000002</v>
      </c>
      <c r="H63" s="11">
        <f t="shared" si="12"/>
        <v>1</v>
      </c>
      <c r="I63" s="11">
        <f t="shared" si="12"/>
        <v>0</v>
      </c>
      <c r="J63" s="11">
        <f t="shared" si="12"/>
        <v>1</v>
      </c>
      <c r="K63" s="11">
        <f t="shared" si="12"/>
        <v>0</v>
      </c>
      <c r="L63" s="11">
        <f t="shared" si="12"/>
        <v>1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1</v>
      </c>
      <c r="S63" s="25">
        <v>0</v>
      </c>
      <c r="T63" s="25">
        <v>1</v>
      </c>
      <c r="U63" s="25">
        <v>0</v>
      </c>
      <c r="V63" s="25">
        <v>1</v>
      </c>
      <c r="W63" s="54"/>
      <c r="X63" s="54"/>
    </row>
    <row r="64" spans="1:24" s="22" customFormat="1" x14ac:dyDescent="0.2">
      <c r="A64" s="23" t="s">
        <v>6</v>
      </c>
      <c r="B64" s="22" t="s">
        <v>154</v>
      </c>
      <c r="C64" s="11">
        <v>58</v>
      </c>
      <c r="D64" s="58"/>
      <c r="E64" s="22" t="s">
        <v>51</v>
      </c>
      <c r="F64" s="33">
        <v>41.75</v>
      </c>
      <c r="G64" s="33">
        <v>43.333333000000003</v>
      </c>
      <c r="H64" s="11">
        <f t="shared" si="12"/>
        <v>3</v>
      </c>
      <c r="I64" s="11">
        <f t="shared" si="12"/>
        <v>0</v>
      </c>
      <c r="J64" s="11">
        <f t="shared" si="12"/>
        <v>3</v>
      </c>
      <c r="K64" s="11">
        <f t="shared" si="12"/>
        <v>0</v>
      </c>
      <c r="L64" s="11">
        <f t="shared" si="12"/>
        <v>3</v>
      </c>
      <c r="M64" s="24">
        <v>3</v>
      </c>
      <c r="N64" s="24">
        <v>0</v>
      </c>
      <c r="O64" s="24">
        <v>3</v>
      </c>
      <c r="P64" s="24">
        <v>0</v>
      </c>
      <c r="Q64" s="24">
        <v>3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54"/>
      <c r="X64" s="54"/>
    </row>
    <row r="65" spans="1:24" s="22" customFormat="1" x14ac:dyDescent="0.2">
      <c r="A65" s="23" t="s">
        <v>6</v>
      </c>
      <c r="B65" s="22" t="s">
        <v>155</v>
      </c>
      <c r="C65" s="11">
        <v>59</v>
      </c>
      <c r="D65" s="11">
        <v>59</v>
      </c>
      <c r="E65" s="22" t="s">
        <v>47</v>
      </c>
      <c r="F65" s="29">
        <v>41.7333</v>
      </c>
      <c r="G65" s="29">
        <v>42.833300000000001</v>
      </c>
      <c r="H65" s="11">
        <f t="shared" si="5"/>
        <v>2</v>
      </c>
      <c r="I65" s="11">
        <f t="shared" si="6"/>
        <v>0</v>
      </c>
      <c r="J65" s="11">
        <f t="shared" si="7"/>
        <v>2</v>
      </c>
      <c r="K65" s="11">
        <f t="shared" si="8"/>
        <v>0</v>
      </c>
      <c r="L65" s="11">
        <f t="shared" si="9"/>
        <v>2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2</v>
      </c>
      <c r="S65" s="25">
        <v>0</v>
      </c>
      <c r="T65" s="25">
        <v>2</v>
      </c>
      <c r="U65" s="25">
        <v>0</v>
      </c>
      <c r="V65" s="25">
        <v>2</v>
      </c>
      <c r="W65" s="54"/>
      <c r="X65" s="54"/>
    </row>
    <row r="66" spans="1:24" s="22" customFormat="1" x14ac:dyDescent="0.2">
      <c r="A66" s="23" t="s">
        <v>6</v>
      </c>
      <c r="B66" s="22" t="s">
        <v>156</v>
      </c>
      <c r="C66" s="11">
        <v>60</v>
      </c>
      <c r="D66" s="11">
        <v>60</v>
      </c>
      <c r="E66" s="22" t="s">
        <v>52</v>
      </c>
      <c r="F66" s="33">
        <v>43.466665999999996</v>
      </c>
      <c r="G66" s="33">
        <v>40.5</v>
      </c>
      <c r="H66" s="11">
        <f t="shared" si="5"/>
        <v>2</v>
      </c>
      <c r="I66" s="11">
        <f t="shared" si="6"/>
        <v>0</v>
      </c>
      <c r="J66" s="11">
        <f t="shared" si="7"/>
        <v>2</v>
      </c>
      <c r="K66" s="16">
        <f t="shared" si="8"/>
        <v>1</v>
      </c>
      <c r="L66" s="11">
        <f t="shared" si="9"/>
        <v>1</v>
      </c>
      <c r="M66" s="24">
        <v>1</v>
      </c>
      <c r="N66" s="24">
        <v>0</v>
      </c>
      <c r="O66" s="24">
        <v>1</v>
      </c>
      <c r="P66" s="40">
        <v>1</v>
      </c>
      <c r="Q66" s="24">
        <v>0</v>
      </c>
      <c r="R66" s="24">
        <v>1</v>
      </c>
      <c r="S66" s="24">
        <v>0</v>
      </c>
      <c r="T66" s="24">
        <v>1</v>
      </c>
      <c r="U66" s="24">
        <v>0</v>
      </c>
      <c r="V66" s="24">
        <v>1</v>
      </c>
      <c r="W66" s="54"/>
      <c r="X66" s="54" t="s">
        <v>94</v>
      </c>
    </row>
    <row r="67" spans="1:24" s="22" customFormat="1" x14ac:dyDescent="0.2">
      <c r="A67" s="23" t="s">
        <v>6</v>
      </c>
      <c r="B67" s="22" t="s">
        <v>158</v>
      </c>
      <c r="C67" s="11">
        <v>61</v>
      </c>
      <c r="D67" s="11">
        <v>61</v>
      </c>
      <c r="E67" s="22" t="s">
        <v>58</v>
      </c>
      <c r="F67" s="38">
        <f>43+36/60+44/6000</f>
        <v>43.607333333333337</v>
      </c>
      <c r="G67" s="38">
        <f>39+56/60+10/6000</f>
        <v>39.934999999999995</v>
      </c>
      <c r="H67" s="11">
        <f>M67+R67</f>
        <v>1</v>
      </c>
      <c r="I67" s="11">
        <f>N67+S67</f>
        <v>0</v>
      </c>
      <c r="J67" s="11">
        <f>O67+T67</f>
        <v>1</v>
      </c>
      <c r="K67" s="11">
        <f>P67+U67</f>
        <v>0</v>
      </c>
      <c r="L67" s="11">
        <f>Q67+V67</f>
        <v>1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1</v>
      </c>
      <c r="S67" s="24">
        <v>0</v>
      </c>
      <c r="T67" s="24">
        <v>1</v>
      </c>
      <c r="U67" s="24">
        <v>0</v>
      </c>
      <c r="V67" s="24">
        <v>1</v>
      </c>
      <c r="W67" s="54"/>
      <c r="X67" s="54"/>
    </row>
    <row r="68" spans="1:24" s="22" customFormat="1" x14ac:dyDescent="0.2">
      <c r="A68" s="23" t="s">
        <v>6</v>
      </c>
      <c r="B68" s="22" t="s">
        <v>157</v>
      </c>
      <c r="C68" s="11">
        <v>62</v>
      </c>
      <c r="D68" s="58">
        <v>62</v>
      </c>
      <c r="E68" s="22" t="s">
        <v>55</v>
      </c>
      <c r="F68" s="33">
        <v>44.002080999999997</v>
      </c>
      <c r="G68" s="33">
        <v>40.137301999999998</v>
      </c>
      <c r="H68" s="11">
        <f t="shared" si="5"/>
        <v>67</v>
      </c>
      <c r="I68" s="16">
        <f t="shared" si="6"/>
        <v>14</v>
      </c>
      <c r="J68" s="11">
        <f t="shared" si="7"/>
        <v>53</v>
      </c>
      <c r="K68" s="16">
        <f t="shared" si="8"/>
        <v>2</v>
      </c>
      <c r="L68" s="11">
        <f t="shared" si="9"/>
        <v>65</v>
      </c>
      <c r="M68" s="24">
        <v>46</v>
      </c>
      <c r="N68" s="40">
        <v>13</v>
      </c>
      <c r="O68" s="24">
        <v>33</v>
      </c>
      <c r="P68" s="40">
        <v>2</v>
      </c>
      <c r="Q68" s="24">
        <v>44</v>
      </c>
      <c r="R68" s="24">
        <v>21</v>
      </c>
      <c r="S68" s="40">
        <v>1</v>
      </c>
      <c r="T68" s="24">
        <v>20</v>
      </c>
      <c r="U68" s="24">
        <v>0</v>
      </c>
      <c r="V68" s="24">
        <v>21</v>
      </c>
      <c r="W68" s="53" t="s">
        <v>86</v>
      </c>
      <c r="X68" s="54" t="s">
        <v>95</v>
      </c>
    </row>
    <row r="69" spans="1:24" s="22" customFormat="1" x14ac:dyDescent="0.2">
      <c r="A69" s="23" t="s">
        <v>6</v>
      </c>
      <c r="B69" s="22" t="s">
        <v>159</v>
      </c>
      <c r="C69" s="11">
        <v>63</v>
      </c>
      <c r="D69" s="58"/>
      <c r="E69" s="22" t="s">
        <v>56</v>
      </c>
      <c r="F69" s="35">
        <v>44.173999999999999</v>
      </c>
      <c r="G69" s="35">
        <v>40.154000000000003</v>
      </c>
      <c r="H69" s="11">
        <f t="shared" si="5"/>
        <v>8</v>
      </c>
      <c r="I69" s="16">
        <f t="shared" si="6"/>
        <v>3</v>
      </c>
      <c r="J69" s="11">
        <f t="shared" si="7"/>
        <v>5</v>
      </c>
      <c r="K69" s="16">
        <f t="shared" si="8"/>
        <v>1</v>
      </c>
      <c r="L69" s="11">
        <f t="shared" si="9"/>
        <v>7</v>
      </c>
      <c r="M69" s="24">
        <v>3</v>
      </c>
      <c r="N69" s="40">
        <v>3</v>
      </c>
      <c r="O69" s="24">
        <v>0</v>
      </c>
      <c r="P69" s="40">
        <v>1</v>
      </c>
      <c r="Q69" s="24">
        <v>2</v>
      </c>
      <c r="R69" s="24">
        <v>5</v>
      </c>
      <c r="S69" s="24">
        <v>0</v>
      </c>
      <c r="T69" s="24">
        <v>5</v>
      </c>
      <c r="U69" s="24">
        <v>0</v>
      </c>
      <c r="V69" s="24">
        <v>5</v>
      </c>
      <c r="W69" s="53" t="s">
        <v>86</v>
      </c>
      <c r="X69" s="54"/>
    </row>
    <row r="70" spans="1:24" s="22" customFormat="1" x14ac:dyDescent="0.2">
      <c r="A70" s="23" t="s">
        <v>6</v>
      </c>
      <c r="B70" s="22" t="s">
        <v>160</v>
      </c>
      <c r="C70" s="11">
        <v>64</v>
      </c>
      <c r="D70" s="11">
        <v>64</v>
      </c>
      <c r="E70" s="22" t="s">
        <v>57</v>
      </c>
      <c r="F70" s="36">
        <v>44.083333000000003</v>
      </c>
      <c r="G70" s="36">
        <v>40.766666000000001</v>
      </c>
      <c r="H70" s="11">
        <f t="shared" si="5"/>
        <v>2</v>
      </c>
      <c r="I70" s="16">
        <f t="shared" si="6"/>
        <v>1</v>
      </c>
      <c r="J70" s="11">
        <f t="shared" si="7"/>
        <v>1</v>
      </c>
      <c r="K70" s="11">
        <f t="shared" si="8"/>
        <v>0</v>
      </c>
      <c r="L70" s="11">
        <f t="shared" si="9"/>
        <v>2</v>
      </c>
      <c r="M70" s="24">
        <v>2</v>
      </c>
      <c r="N70" s="40">
        <v>1</v>
      </c>
      <c r="O70" s="24">
        <v>1</v>
      </c>
      <c r="P70" s="24">
        <v>0</v>
      </c>
      <c r="Q70" s="24">
        <v>2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54"/>
      <c r="X70" s="54"/>
    </row>
    <row r="71" spans="1:24" s="11" customFormat="1" ht="12.75" customHeight="1" x14ac:dyDescent="0.2">
      <c r="A71" s="41" t="s">
        <v>77</v>
      </c>
      <c r="B71" s="19" t="s">
        <v>144</v>
      </c>
      <c r="C71" s="11" t="s">
        <v>85</v>
      </c>
      <c r="D71" s="11" t="s">
        <v>85</v>
      </c>
      <c r="E71" s="22" t="s">
        <v>76</v>
      </c>
      <c r="F71" s="49">
        <v>36.784930555555555</v>
      </c>
      <c r="G71" s="49">
        <v>34.462313888888893</v>
      </c>
      <c r="H71" s="11">
        <v>25</v>
      </c>
      <c r="I71" s="11">
        <v>16</v>
      </c>
      <c r="J71" s="11">
        <v>9</v>
      </c>
      <c r="K71" s="11">
        <v>13</v>
      </c>
      <c r="L71" s="11">
        <v>12</v>
      </c>
      <c r="M71" s="11">
        <v>4</v>
      </c>
      <c r="N71" s="11">
        <v>2</v>
      </c>
      <c r="O71" s="11">
        <v>2</v>
      </c>
      <c r="P71" s="11">
        <v>0</v>
      </c>
      <c r="Q71" s="11">
        <v>4</v>
      </c>
      <c r="R71" s="11">
        <v>21</v>
      </c>
      <c r="S71" s="11">
        <v>14</v>
      </c>
      <c r="T71" s="11">
        <v>7</v>
      </c>
      <c r="U71" s="11">
        <v>13</v>
      </c>
      <c r="V71" s="11">
        <v>8</v>
      </c>
      <c r="W71" s="12"/>
      <c r="X71" s="12"/>
    </row>
    <row r="72" spans="1:24" ht="12.75" customHeight="1" x14ac:dyDescent="0.2">
      <c r="A72" s="41" t="s">
        <v>77</v>
      </c>
      <c r="B72" s="19" t="s">
        <v>145</v>
      </c>
      <c r="C72" s="11" t="s">
        <v>85</v>
      </c>
      <c r="D72" s="11" t="s">
        <v>85</v>
      </c>
      <c r="E72" s="22" t="s">
        <v>72</v>
      </c>
      <c r="F72" s="37">
        <v>35.895702777777778</v>
      </c>
      <c r="G72" s="37">
        <v>34.846583333333335</v>
      </c>
      <c r="H72" s="11">
        <v>41</v>
      </c>
      <c r="I72" s="11">
        <v>20</v>
      </c>
      <c r="J72" s="11">
        <v>21</v>
      </c>
      <c r="K72" s="11">
        <v>34</v>
      </c>
      <c r="L72" s="11">
        <v>7</v>
      </c>
      <c r="M72" s="11">
        <v>18</v>
      </c>
      <c r="N72" s="11">
        <v>10</v>
      </c>
      <c r="O72" s="11">
        <v>8</v>
      </c>
      <c r="P72" s="11">
        <v>18</v>
      </c>
      <c r="Q72" s="11">
        <v>0</v>
      </c>
      <c r="R72" s="11">
        <v>23</v>
      </c>
      <c r="S72" s="11">
        <v>10</v>
      </c>
      <c r="T72" s="11">
        <v>13</v>
      </c>
      <c r="U72" s="11">
        <v>16</v>
      </c>
      <c r="V72" s="11">
        <v>7</v>
      </c>
    </row>
    <row r="73" spans="1:24" ht="12.75" customHeight="1" x14ac:dyDescent="0.2">
      <c r="A73" s="41" t="s">
        <v>77</v>
      </c>
      <c r="B73" s="19" t="s">
        <v>141</v>
      </c>
      <c r="C73" s="11" t="s">
        <v>85</v>
      </c>
      <c r="D73" s="11" t="s">
        <v>85</v>
      </c>
      <c r="E73" s="22" t="s">
        <v>74</v>
      </c>
      <c r="F73" s="37">
        <v>36.984902777777776</v>
      </c>
      <c r="G73" s="37">
        <v>35.396227777777774</v>
      </c>
      <c r="H73" s="11">
        <v>19</v>
      </c>
      <c r="I73" s="11">
        <v>11</v>
      </c>
      <c r="J73" s="11">
        <v>8</v>
      </c>
      <c r="K73" s="11">
        <v>10</v>
      </c>
      <c r="L73" s="11">
        <v>9</v>
      </c>
      <c r="M73" s="11">
        <v>6</v>
      </c>
      <c r="N73" s="11">
        <v>4</v>
      </c>
      <c r="O73" s="11">
        <v>2</v>
      </c>
      <c r="P73" s="11">
        <v>2</v>
      </c>
      <c r="Q73" s="11">
        <v>4</v>
      </c>
      <c r="R73" s="11">
        <v>13</v>
      </c>
      <c r="S73" s="11">
        <v>7</v>
      </c>
      <c r="T73" s="11">
        <v>6</v>
      </c>
      <c r="U73" s="11">
        <v>8</v>
      </c>
      <c r="V73" s="11">
        <v>5</v>
      </c>
    </row>
    <row r="74" spans="1:24" ht="12.75" customHeight="1" x14ac:dyDescent="0.2">
      <c r="A74" s="41" t="s">
        <v>77</v>
      </c>
      <c r="B74" s="19" t="s">
        <v>142</v>
      </c>
      <c r="C74" s="11" t="s">
        <v>85</v>
      </c>
      <c r="D74" s="11" t="s">
        <v>85</v>
      </c>
      <c r="E74" s="22" t="s">
        <v>75</v>
      </c>
      <c r="F74" s="37">
        <v>36.17872222222222</v>
      </c>
      <c r="G74" s="37">
        <v>36.14845833333333</v>
      </c>
      <c r="H74" s="11">
        <v>7</v>
      </c>
      <c r="I74" s="11">
        <v>6</v>
      </c>
      <c r="J74" s="11">
        <v>1</v>
      </c>
      <c r="K74" s="11">
        <v>0</v>
      </c>
      <c r="L74" s="11">
        <v>7</v>
      </c>
      <c r="M74" s="11">
        <v>1</v>
      </c>
      <c r="N74" s="11">
        <v>1</v>
      </c>
      <c r="O74" s="11">
        <v>0</v>
      </c>
      <c r="P74" s="11">
        <v>0</v>
      </c>
      <c r="Q74" s="11">
        <v>1</v>
      </c>
      <c r="R74" s="11">
        <v>6</v>
      </c>
      <c r="S74" s="11">
        <v>5</v>
      </c>
      <c r="T74" s="11">
        <v>1</v>
      </c>
      <c r="U74" s="11">
        <v>0</v>
      </c>
      <c r="V74" s="11">
        <v>6</v>
      </c>
    </row>
    <row r="75" spans="1:24" ht="12.75" customHeight="1" x14ac:dyDescent="0.2">
      <c r="A75" s="41" t="s">
        <v>77</v>
      </c>
      <c r="B75" s="19" t="s">
        <v>143</v>
      </c>
      <c r="C75" s="11" t="s">
        <v>85</v>
      </c>
      <c r="D75" s="11" t="s">
        <v>85</v>
      </c>
      <c r="E75" s="22" t="s">
        <v>73</v>
      </c>
      <c r="F75" s="37">
        <v>37.679688888888883</v>
      </c>
      <c r="G75" s="37">
        <v>38.071844444444444</v>
      </c>
      <c r="H75" s="11">
        <v>16</v>
      </c>
      <c r="I75" s="11">
        <v>10</v>
      </c>
      <c r="J75" s="11">
        <v>6</v>
      </c>
      <c r="K75" s="11">
        <v>0</v>
      </c>
      <c r="L75" s="11">
        <v>16</v>
      </c>
      <c r="M75" s="11">
        <v>6</v>
      </c>
      <c r="N75" s="11">
        <v>3</v>
      </c>
      <c r="O75" s="11">
        <v>3</v>
      </c>
      <c r="P75" s="11">
        <v>0</v>
      </c>
      <c r="Q75" s="11">
        <v>6</v>
      </c>
      <c r="R75" s="11">
        <v>10</v>
      </c>
      <c r="S75" s="11">
        <v>7</v>
      </c>
      <c r="T75" s="11">
        <v>3</v>
      </c>
      <c r="U75" s="11">
        <v>0</v>
      </c>
      <c r="V75" s="11">
        <v>10</v>
      </c>
    </row>
    <row r="77" spans="1:24" ht="12.75" customHeight="1" x14ac:dyDescent="0.25">
      <c r="A77" s="9" t="s">
        <v>176</v>
      </c>
    </row>
    <row r="78" spans="1:24" ht="12.75" customHeight="1" x14ac:dyDescent="0.25">
      <c r="A78" s="9" t="s">
        <v>101</v>
      </c>
    </row>
    <row r="79" spans="1:24" ht="12.75" customHeight="1" x14ac:dyDescent="0.25">
      <c r="A79" s="9" t="s">
        <v>103</v>
      </c>
      <c r="C79" s="9"/>
      <c r="D79" s="9"/>
    </row>
    <row r="80" spans="1:24" ht="12.75" customHeight="1" x14ac:dyDescent="0.25">
      <c r="A80" s="9" t="s">
        <v>102</v>
      </c>
      <c r="C80" s="9"/>
      <c r="D80" s="9"/>
    </row>
    <row r="81" spans="1:23" ht="12.75" customHeight="1" x14ac:dyDescent="0.2">
      <c r="A81" s="1" t="s">
        <v>97</v>
      </c>
    </row>
    <row r="82" spans="1:23" ht="12.75" customHeight="1" x14ac:dyDescent="0.2">
      <c r="A82" s="1" t="s">
        <v>98</v>
      </c>
      <c r="B82" s="15"/>
      <c r="C82" s="15"/>
      <c r="D82" s="15"/>
      <c r="H82" s="9"/>
      <c r="I82" s="9"/>
      <c r="J82" s="9"/>
      <c r="K82" s="9"/>
      <c r="L82" s="9"/>
      <c r="M82" s="7"/>
      <c r="N82" s="9"/>
      <c r="O82" s="9"/>
      <c r="P82" s="9"/>
      <c r="Q82" s="9"/>
      <c r="R82" s="7"/>
      <c r="T82" s="14"/>
      <c r="U82" s="9"/>
      <c r="V82" s="9"/>
    </row>
    <row r="83" spans="1:23" ht="12.75" customHeight="1" x14ac:dyDescent="0.2">
      <c r="H83" s="9"/>
      <c r="I83" s="9"/>
      <c r="J83" s="9"/>
      <c r="K83" s="9"/>
      <c r="L83" s="9"/>
      <c r="M83" s="14"/>
      <c r="N83" s="9"/>
      <c r="O83" s="9"/>
      <c r="P83" s="9"/>
      <c r="Q83" s="9"/>
      <c r="R83" s="14"/>
      <c r="T83" s="14"/>
      <c r="U83" s="9"/>
      <c r="V83" s="9"/>
    </row>
    <row r="84" spans="1:23" ht="12.75" customHeight="1" x14ac:dyDescent="0.2">
      <c r="B84" s="9"/>
      <c r="C84" s="9"/>
      <c r="D84" s="9"/>
      <c r="H84" s="9"/>
      <c r="I84" s="9"/>
      <c r="J84" s="9"/>
      <c r="K84" s="9"/>
      <c r="L84" s="9"/>
      <c r="M84" s="42"/>
      <c r="N84" s="9"/>
      <c r="O84" s="9"/>
      <c r="P84" s="50"/>
      <c r="Q84" s="9"/>
      <c r="R84" s="42"/>
      <c r="U84" s="9"/>
      <c r="V84" s="9"/>
    </row>
    <row r="85" spans="1:23" ht="12.75" customHeight="1" x14ac:dyDescent="0.2">
      <c r="B85" s="9"/>
      <c r="C85" s="9"/>
      <c r="D85" s="9"/>
      <c r="H85" s="9"/>
      <c r="I85" s="9"/>
      <c r="J85" s="9"/>
      <c r="K85" s="9"/>
      <c r="L85" s="9"/>
      <c r="M85" s="14"/>
      <c r="N85" s="9"/>
      <c r="O85" s="9"/>
      <c r="P85" s="9"/>
      <c r="Q85" s="9"/>
      <c r="R85" s="14"/>
      <c r="T85" s="14"/>
      <c r="U85" s="9"/>
      <c r="V85" s="9"/>
    </row>
    <row r="86" spans="1:23" ht="12.75" customHeight="1" x14ac:dyDescent="0.2">
      <c r="B86" s="9"/>
      <c r="C86" s="9"/>
      <c r="D86" s="9"/>
      <c r="H86" s="9"/>
      <c r="I86" s="9"/>
      <c r="J86" s="9"/>
      <c r="K86" s="9"/>
      <c r="L86" s="9"/>
      <c r="M86" s="14"/>
      <c r="N86" s="9"/>
      <c r="O86" s="9"/>
      <c r="P86" s="9"/>
      <c r="Q86" s="9"/>
      <c r="R86" s="14"/>
      <c r="T86" s="14"/>
      <c r="U86" s="9"/>
      <c r="V86" s="9"/>
      <c r="W86" s="53"/>
    </row>
    <row r="87" spans="1:23" ht="12.75" customHeight="1" x14ac:dyDescent="0.2">
      <c r="H87" s="9"/>
      <c r="I87" s="9"/>
      <c r="J87" s="9"/>
      <c r="K87" s="9"/>
      <c r="L87" s="9"/>
      <c r="M87" s="7"/>
      <c r="N87" s="9"/>
      <c r="O87" s="9"/>
      <c r="P87" s="9"/>
      <c r="Q87" s="9"/>
      <c r="R87" s="7"/>
      <c r="T87" s="14"/>
      <c r="U87" s="9"/>
      <c r="V87" s="9"/>
    </row>
    <row r="88" spans="1:23" ht="12.75" customHeight="1" x14ac:dyDescent="0.2">
      <c r="B88" s="9"/>
      <c r="C88" s="9"/>
      <c r="D88" s="9"/>
      <c r="H88" s="9"/>
      <c r="I88" s="9"/>
      <c r="J88" s="9"/>
      <c r="K88" s="9"/>
      <c r="L88" s="9"/>
      <c r="M88" s="14"/>
      <c r="N88" s="9"/>
      <c r="O88" s="9"/>
      <c r="P88" s="9"/>
      <c r="Q88" s="9"/>
      <c r="R88" s="14"/>
      <c r="T88" s="14"/>
      <c r="U88" s="9"/>
      <c r="V88" s="9"/>
    </row>
    <row r="89" spans="1:23" ht="12.75" customHeight="1" x14ac:dyDescent="0.2">
      <c r="B89" s="9"/>
      <c r="C89" s="9"/>
      <c r="D89" s="9"/>
      <c r="G89" s="44"/>
      <c r="H89" s="9"/>
      <c r="I89" s="9"/>
      <c r="J89" s="9"/>
      <c r="K89" s="9"/>
      <c r="L89" s="9"/>
      <c r="M89" s="42"/>
      <c r="N89" s="9"/>
      <c r="O89" s="9"/>
      <c r="P89" s="9"/>
      <c r="Q89" s="9"/>
      <c r="R89" s="42"/>
      <c r="T89" s="42"/>
      <c r="U89" s="9"/>
      <c r="V89" s="9"/>
      <c r="W89" s="53"/>
    </row>
    <row r="90" spans="1:23" ht="12.75" customHeight="1" x14ac:dyDescent="0.2">
      <c r="H90" s="9"/>
      <c r="M90" s="42"/>
      <c r="R90" s="9"/>
    </row>
    <row r="91" spans="1:23" ht="12.75" customHeight="1" x14ac:dyDescent="0.25">
      <c r="H91" s="9"/>
    </row>
    <row r="97" spans="23:24" s="4" customFormat="1" x14ac:dyDescent="0.25">
      <c r="W97" s="5"/>
      <c r="X97" s="5"/>
    </row>
  </sheetData>
  <mergeCells count="18">
    <mergeCell ref="U5:V5"/>
    <mergeCell ref="K5:L5"/>
    <mergeCell ref="I5:J5"/>
    <mergeCell ref="N5:O5"/>
    <mergeCell ref="P5:Q5"/>
    <mergeCell ref="S5:T5"/>
    <mergeCell ref="D7:D12"/>
    <mergeCell ref="D13:D14"/>
    <mergeCell ref="D16:D18"/>
    <mergeCell ref="D21:D24"/>
    <mergeCell ref="D25:D26"/>
    <mergeCell ref="D60:D64"/>
    <mergeCell ref="D68:D69"/>
    <mergeCell ref="D34:D36"/>
    <mergeCell ref="D43:D46"/>
    <mergeCell ref="D48:D49"/>
    <mergeCell ref="D50:D52"/>
    <mergeCell ref="D53:D55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Appendix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2019-02-09T15:32:08Z</dcterms:modified>
</cp:coreProperties>
</file>